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Troskovnik" sheetId="1" r:id="rId1"/>
  </sheets>
  <definedNames>
    <definedName name="_xlnm.Print_Titles" localSheetId="0">'Troskovnik'!$1:$6</definedName>
    <definedName name="_xlnm.Print_Area" localSheetId="0">'Troskovnik'!$A$1:$G$195</definedName>
  </definedNames>
  <calcPr fullCalcOnLoad="1"/>
</workbook>
</file>

<file path=xl/sharedStrings.xml><?xml version="1.0" encoding="utf-8"?>
<sst xmlns="http://schemas.openxmlformats.org/spreadsheetml/2006/main" count="256" uniqueCount="208">
  <si>
    <t xml:space="preserve">IZRADA NOSIVOG SLOJA OD ZRNATOG KAMENOG MATERIJALA (MNS) </t>
  </si>
  <si>
    <t>1-03.1.</t>
  </si>
  <si>
    <t>UKLANJANJE GRMLJA I DRVEĆA</t>
  </si>
  <si>
    <t>Stavka obuhvaća sječenje šiblja i stabala svih dimenzija, odsijecanje granja, rezanje stabala i debelih grana na dužine pogodne za prijevoz, vađenje korijenja šiblja te starih panjeva i panjeva novo posječenih stabala, utovar u prijevozno sredstvo i prijevoz na odlagalište. U stavku je uključeno i popunjavanje svih udubina od izvađenih panjeva na temeljnom tlu materijalom kakav je na okolnom temeljnom tlu te zbijanje do propisane zbijenosti. 
Uklanjanje drveća obračunava se po komadu, odnosno m² uzimajući u obzir debljinu (profil) stabla (mjereno na visini 1 m od zemlje) .</t>
  </si>
  <si>
    <r>
      <t>m</t>
    </r>
    <r>
      <rPr>
        <vertAlign val="superscript"/>
        <sz val="11"/>
        <rFont val="Arial"/>
        <family val="2"/>
      </rPr>
      <t>1</t>
    </r>
  </si>
  <si>
    <t>kom</t>
  </si>
  <si>
    <r>
      <t>m</t>
    </r>
    <r>
      <rPr>
        <vertAlign val="superscript"/>
        <sz val="11"/>
        <rFont val="Arial"/>
        <family val="2"/>
      </rPr>
      <t>3</t>
    </r>
  </si>
  <si>
    <r>
      <t>m</t>
    </r>
    <r>
      <rPr>
        <vertAlign val="superscript"/>
        <sz val="11"/>
        <rFont val="Arial"/>
        <family val="2"/>
      </rPr>
      <t>2</t>
    </r>
  </si>
  <si>
    <t>UKUPNO :</t>
  </si>
  <si>
    <t>J.C.</t>
  </si>
  <si>
    <t>Investitor:</t>
  </si>
  <si>
    <t>Izradio:</t>
  </si>
  <si>
    <t>Opis stavke</t>
  </si>
  <si>
    <t>JM</t>
  </si>
  <si>
    <t>Iznos</t>
  </si>
  <si>
    <t>Količina</t>
  </si>
  <si>
    <t>I.</t>
  </si>
  <si>
    <t>II.</t>
  </si>
  <si>
    <t>III.</t>
  </si>
  <si>
    <t>IV.</t>
  </si>
  <si>
    <t>PRIPREMNI RADOVI</t>
  </si>
  <si>
    <t>POZICIONIRANJE POSTOJEĆIH INSTALACIJA</t>
  </si>
  <si>
    <t>REGULACIJA PROMETA ZA VRIJEME IZVOĐENJA RADOVA</t>
  </si>
  <si>
    <t>OTU</t>
  </si>
  <si>
    <t>Red.br.</t>
  </si>
  <si>
    <t xml:space="preserve">GEODETSKI RADOVI </t>
  </si>
  <si>
    <t>1-02.</t>
  </si>
  <si>
    <t>sati</t>
  </si>
  <si>
    <t>1-03.5.</t>
  </si>
  <si>
    <t>ZEMLJANI RADOVI</t>
  </si>
  <si>
    <t>UREĐENJE SLABONOSIVOG TEMELJNOG TLA BOLJIM MATERIJALOM</t>
  </si>
  <si>
    <t>II. ZEMLJANI RADOVI UKUPNO :</t>
  </si>
  <si>
    <t>KOLNIČKA KONSTRUKCIJA</t>
  </si>
  <si>
    <t>2-02.3.</t>
  </si>
  <si>
    <t>2-08.2.</t>
  </si>
  <si>
    <t xml:space="preserve">III. KOLNIČKA KONSTRUKCIJA UKUPNO:              </t>
  </si>
  <si>
    <t>5-01.</t>
  </si>
  <si>
    <t>PROMETNI ZNAKOVI</t>
  </si>
  <si>
    <t>Znakovi izričitih naredbi</t>
  </si>
  <si>
    <t>9-01.2.</t>
  </si>
  <si>
    <t>PDV 25%</t>
  </si>
  <si>
    <t xml:space="preserve">I.    PRIPREMNI RADOVI UKUPNO:       </t>
  </si>
  <si>
    <t>SVEUKUPNO (kn):</t>
  </si>
  <si>
    <t>NAPOMENA:</t>
  </si>
  <si>
    <t>U svim stavkama u kojima je uključen odvoz viška materijala na odlagalište, jedinične cijene moraju uključivati sve  troškove deponiranja, uključujući obavezu izvođača da pronađe odlagalište.</t>
  </si>
  <si>
    <t>2-16.1.</t>
  </si>
  <si>
    <t>2-01.</t>
  </si>
  <si>
    <r>
      <t>Stavka obuhvaća površinski iskop humusa predviđene debljine 20 cm, utovar u prijevozno sredstvo i odvoz  na odlagalište. U toku iskopa humusa treba voditi računa o tome da bude omogućena poprečna i uzdužna odvodnja. Površine na kojima je nakon iskopa humusa predviđena izrada nasipa, potrebno je odmah urediti i sabiti te izraditi prvi sloj nasipa. 
Obračun prema m</t>
    </r>
    <r>
      <rPr>
        <sz val="12"/>
        <rFont val="Arial"/>
        <family val="2"/>
      </rPr>
      <t>³</t>
    </r>
    <r>
      <rPr>
        <sz val="11"/>
        <rFont val="Arial"/>
        <family val="2"/>
      </rPr>
      <t xml:space="preserve"> izvedenog iskopa  prema dimenzijama iz projekta.</t>
    </r>
  </si>
  <si>
    <t>2-09.3.</t>
  </si>
  <si>
    <t>Iskolčenje trase i objekata obuhvaća sva geodetska mjerenja, kojima se podaci iz projekta prenose na teren ili s terena u projekte, osiguranje osi iskolčene trase, profiliranje, obnavljanje i održavanje iskolčenih oznaka na terenu za sve vrijeme građenja, odnosno do predaje radova investitoru. 
Obračun po m¹ iskolčene trase.</t>
  </si>
  <si>
    <t>2-08.4.</t>
  </si>
  <si>
    <t>UREĐENJE SLABONOSIVOG TEMELJNOG TLA GEOTEKSTILOM</t>
  </si>
  <si>
    <t>IZRADA NASIPA OD KAMENOG MATERIJALA</t>
  </si>
  <si>
    <r>
      <t>m</t>
    </r>
    <r>
      <rPr>
        <vertAlign val="superscript"/>
        <sz val="11"/>
        <rFont val="Arial"/>
        <family val="2"/>
      </rPr>
      <t>1</t>
    </r>
  </si>
  <si>
    <t>V.</t>
  </si>
  <si>
    <t>REKAPITULACIJA RADOVA</t>
  </si>
  <si>
    <t>ISKOP SLOJA HUMUSA DEBLJINE 20 cm</t>
  </si>
  <si>
    <t xml:space="preserve">Projektant:  </t>
  </si>
  <si>
    <t>Izvođač je dužan redovito održavati gradilište za cijelo vrijeme izvođenja radova (održavanje zelenila, horizontalnu i vertikalnu signalizaciju i sve ostalo potrebno za sigurno odvijanje prometa), sve do momenta predaje ugovorene građevine.</t>
  </si>
  <si>
    <t>Pozicioniranje postojećih instalacija prema nacrtima i vizualnim pregledom na terenu. Pažljivi ručni iskop probnih šliceva na mjestima koje odredi nadzorni inženjer radi točnog pozicioniranja (tlocrtno i visinski) postojećih instalacija u trasi objekata (cesta, oborinska kanalizacija, kanalizacija elek.komunikacijske mreže). Ucrtavanje pozicija instalacija u nacrt iskolčenja i evidentiranje u Građevinski dnevnik. Ponovno zatrpavanje šliceva u zatečenim slojevima i zatečenim materijalima s propisanim nabijanjem za pojedinu vrstu materijala. Stavka obuhvaća i prijevoz viška materijala na deponiju i troškove deponiranja. 
Obračun prema m¹ izvedenih šliceva.</t>
  </si>
  <si>
    <t>Privremena regulacija prometa za vrijeme izvođenja svih radova prema ovom projektu. U cijenu uračunati dobavu, postavljanje, micanje te demontažu i uklanjanje semafora, prometnih znakova, žutih rotacijskih svjetala, zaprečnih tabli i ostalo. U cijenu također uključiti izradu elaborata regulacije prometa, ishođenje potrebnih suglasnosti i dozvola od nadležnih institucija. 
Ova stavka obuhvaća i:
- izmjenu po potrebi postojećih prometnih znakova
- nakon prestanka privremene regulacije vraćanje prometnih znakova u prvobitno stanje
- objava privremene regulacije u javnim glasilima kao i početka i završetka trajanja iste
- održavanje svih znakova za vrijeme trajanje privremene regulacije.
U cijenu također uključiti izradu elaborata regulacije prometa, ishođenje potrebnih suglasnosti i dozvola od nadležnih institucija. 
Obračun se vrši po satu za cijelu zonu zahvata.</t>
  </si>
  <si>
    <t>Nabava, dobava i ugradnja prometnih znakova uključivo i pocinčani stup, u svemu prema prometnom rješenju u projektu i opisu iz tehničkih uvjeta, a u skladu s važećim Pravilnikom o prometnim znakovima i signalizaciji na cestama i važećim hrvatskim normama koje reguliraju to područje. U jediničnu cijenu su uključeni svi troškovi nabave prometnog znaka, betona, iskopi i betoniranje temelja, montaža stupova i znakova, prijevoz i sve ostalo potrebno za potpuno dovršenje postave prometnog znaka.</t>
  </si>
  <si>
    <t>2-07.</t>
  </si>
  <si>
    <t>PRIJEVOZ MATERIJALA</t>
  </si>
  <si>
    <r>
      <t>Prijevoz iskopanog i utovarenog materijala na stalno odlagalište koje osigurava izvođač. Prijevoz do mjesta istovara s razastiranjem, te potrebnim osiguranjem na gradilištu i javnim prometnicama. 
Izvedba, kontrola kvalitete i obračun prema OTU 2-07.
Količina prevezenog materijala mjeri se u m</t>
    </r>
    <r>
      <rPr>
        <vertAlign val="superscript"/>
        <sz val="11"/>
        <rFont val="Arial"/>
        <family val="2"/>
      </rPr>
      <t>3</t>
    </r>
    <r>
      <rPr>
        <sz val="11"/>
        <rFont val="Arial"/>
        <family val="2"/>
      </rPr>
      <t xml:space="preserve"> iskopanog sraslog materijala prema projektu i stvarno prevezenog na određenu udaljenost. </t>
    </r>
  </si>
  <si>
    <t>2.1.</t>
  </si>
  <si>
    <t>2.2.</t>
  </si>
  <si>
    <t>Φ &lt;10 cm</t>
  </si>
  <si>
    <t>Φ 10-30 cm</t>
  </si>
  <si>
    <t>Φ &gt; 30 cm</t>
  </si>
  <si>
    <t>IZRADA BANKINA / BERMI OD ZRNATOG KAMENOG MATERIJALA</t>
  </si>
  <si>
    <t>1.1.</t>
  </si>
  <si>
    <t>1.2.</t>
  </si>
  <si>
    <t>3.1.</t>
  </si>
  <si>
    <t>1.2.1.</t>
  </si>
  <si>
    <t>1.2.2.</t>
  </si>
  <si>
    <t>1.4.</t>
  </si>
  <si>
    <t>2.4.</t>
  </si>
  <si>
    <t>2.5.</t>
  </si>
  <si>
    <t>2.6.</t>
  </si>
  <si>
    <t>2.7.</t>
  </si>
  <si>
    <t>3.2.</t>
  </si>
  <si>
    <t>5.1.</t>
  </si>
  <si>
    <t>5.2.</t>
  </si>
  <si>
    <t>Građevina:</t>
  </si>
  <si>
    <t>Dio građevine</t>
  </si>
  <si>
    <t>1.3.</t>
  </si>
  <si>
    <t>1-03.4.</t>
  </si>
  <si>
    <t>2.3.</t>
  </si>
  <si>
    <t>PROMETNA SIGNALIZACIJA I OPREMA</t>
  </si>
  <si>
    <t xml:space="preserve">V. PROMETNA SIGNALIZACIJA I OPREMA UKUPNO:              </t>
  </si>
  <si>
    <t>5.1.1.</t>
  </si>
  <si>
    <t>Izvedba, kontrola kvalitete i obračun prema Općim tehničkim uvjetima za radove na cestama (OTU), osim ako je stavkom drugačije definirano.</t>
  </si>
  <si>
    <t>VI.</t>
  </si>
  <si>
    <t>6.1.</t>
  </si>
  <si>
    <r>
      <t>Uređenje slabo nosivog temeljnog tla ili posteljice polaganjem netkanog geotekstila, na prethodno poravnato tlo. U cijenu je uključen sav rad, nabava geotekstila i materijala za poravnavanje te ostalog potrebnog materijala, transporti i oprema za pripremu podloge i polaganje geotekstila, kao i ispitivanja i kontrola kvalitete. Prvi sloj nasipa se nanosi s čela u smjeru preklopa i nije uračunat u cijenu ove stavke. 
Geotekstil mora zadovoljavati mehaničke zahtjeve: najveća vlačna sila ≥ 13,5 kn/m</t>
    </r>
    <r>
      <rPr>
        <vertAlign val="superscript"/>
        <sz val="11"/>
        <rFont val="Arial"/>
        <family val="2"/>
      </rPr>
      <t>2</t>
    </r>
    <r>
      <rPr>
        <sz val="11"/>
        <rFont val="Arial"/>
        <family val="2"/>
      </rPr>
      <t>, najveće vlačno istezanje ≥ 55 %, tlačna sila proboja klipa ≥ 2300 N, promjer rupe (ispitivanje padajućom kuglom) &lt; 23 mm, statička sila proboja piramidom ≥ 560 N, dinamička sila proboja piramidom ≥ 390 N.
Izvedba, kontrola kvalitete i obračun prema OTU 2-08.4
Obračun je prema stvarnoj površini na koju je položen geotekstil u m</t>
    </r>
    <r>
      <rPr>
        <vertAlign val="superscript"/>
        <sz val="11"/>
        <rFont val="Arial"/>
        <family val="2"/>
      </rPr>
      <t>2</t>
    </r>
    <r>
      <rPr>
        <sz val="11"/>
        <rFont val="Arial"/>
        <family val="2"/>
      </rPr>
      <t xml:space="preserve"> (preklopi se ne uračunavaju). </t>
    </r>
  </si>
  <si>
    <r>
      <t xml:space="preserve">Stavka uključuje iskop sloja slabog materijala (20 cm) u temeljnom tlu / posteljici s odvozom u odlagalište te nabavu, dobavu i ugradnju nasipnog sloja od boljeg materijala (drobljeni kameni materijal, šljunak i sl., 0/63 mm). Iskop se vrši na mjestima gdje se posteljica ne može sabiti na propisanu nosivost, odnosno mjestima gdje materijal posteljice ne udovoljava kriterijima koji se odnose na otpornost prema smrzavanju.  Iskopani materijal odmah odvoziti na deponiju. Posteljicu isplanirati na točnost </t>
    </r>
    <r>
      <rPr>
        <sz val="11"/>
        <rFont val="Symbol"/>
        <family val="1"/>
      </rPr>
      <t>±</t>
    </r>
    <r>
      <rPr>
        <sz val="11"/>
        <rFont val="Arial"/>
        <family val="2"/>
      </rPr>
      <t xml:space="preserve"> 3 cm. 
Obračun se vrši po m</t>
    </r>
    <r>
      <rPr>
        <vertAlign val="superscript"/>
        <sz val="11"/>
        <rFont val="Arial"/>
        <family val="2"/>
      </rPr>
      <t>3</t>
    </r>
    <r>
      <rPr>
        <sz val="11"/>
        <rFont val="Arial"/>
        <family val="2"/>
      </rPr>
      <t xml:space="preserve"> potpuno završenog i zbijenog sloja.</t>
    </r>
  </si>
  <si>
    <r>
      <t>m</t>
    </r>
    <r>
      <rPr>
        <vertAlign val="superscript"/>
        <sz val="11"/>
        <rFont val="Arial"/>
        <family val="2"/>
      </rPr>
      <t>3</t>
    </r>
  </si>
  <si>
    <t>ŠIROKI ISKOP U MATERIJALU KATEGORIJE "C"</t>
  </si>
  <si>
    <r>
      <t xml:space="preserve"> </t>
    </r>
    <r>
      <rPr>
        <b/>
        <sz val="14"/>
        <rFont val="Arial"/>
        <family val="2"/>
      </rPr>
      <t>OSTALO</t>
    </r>
  </si>
  <si>
    <t>IZVEDBENI PROJEKT</t>
  </si>
  <si>
    <t>komplet</t>
  </si>
  <si>
    <t xml:space="preserve">Izrada izvedbenog projekta. Projekt treba izraditi u skladu s glavnim projektom, odredbama zakona, pravilnika, normi i ostalih posebnih propisa koji reguliraju predmetno područje, te eventualnim revizijama. Izvedbeni projekt potrebno je dostaviti u tri (3) tiskana primjerka i jedan (1) primjerak u elektronskoj verziji na CD-u.     </t>
  </si>
  <si>
    <t xml:space="preserve">VI. OSTALO UKUPNO:              </t>
  </si>
  <si>
    <t>OSTALO</t>
  </si>
  <si>
    <t>Uljanik d.o.o., Mate Bučara 9, 44 250 Petrinja</t>
  </si>
  <si>
    <r>
      <t>Široki iskopi predviđeni projektom, utovar u prijevozno sredstvo te planiranje iskopanih površina. Pri izradi iskopa treba provesti sve mjere sigurnosti pri radu i sva potrebna osiguranja postojećih objekata, komunalnih instalacija i sl. Iskop se vrši do kote posteljice buduće kolničke konstrukcije, odnosno prema pripadajućim nacrtima u projektu. Sve iskope treba urediti prema karakterističnim profilima, predviđenim kotama i predviđenim nagibima iz projekta, odnosno prema zahtjevu nadzornog inženjera.
Obračun prema m</t>
    </r>
    <r>
      <rPr>
        <vertAlign val="superscript"/>
        <sz val="11"/>
        <rFont val="Arial"/>
        <family val="2"/>
      </rPr>
      <t>3</t>
    </r>
    <r>
      <rPr>
        <sz val="11"/>
        <rFont val="Arial"/>
        <family val="2"/>
      </rPr>
      <t xml:space="preserve"> izvedenog iskopa tla u sraslom stanju prema dimenzijama iz projekta.</t>
    </r>
  </si>
  <si>
    <r>
      <t>Nabava, dobava i ugradnja drobljenog kamenog materijala (0/63 mm), te izrada mehanički zbijenog nosivog sloja kolničke konstrukcije ukupne debljine 30 cm.
Za izradu ovog sloja koristiti zrnati kameni materijal odgovarajućeg granulometrijskog sastava i propisane čistoće, što je potrebno prethodno ispitati.
Sabijanje vršiti odgovarajućim vibracijskim strojevima, a potrebno je u dijelu kolnika postići zbijenost od Ms</t>
    </r>
    <r>
      <rPr>
        <vertAlign val="subscript"/>
        <sz val="11"/>
        <rFont val="Arial"/>
        <family val="2"/>
      </rPr>
      <t>min</t>
    </r>
    <r>
      <rPr>
        <sz val="11"/>
        <rFont val="Arial"/>
        <family val="2"/>
      </rPr>
      <t xml:space="preserve"> = 100 MN/m</t>
    </r>
    <r>
      <rPr>
        <vertAlign val="superscript"/>
        <sz val="11"/>
        <rFont val="Arial"/>
        <family val="2"/>
      </rPr>
      <t>2</t>
    </r>
    <r>
      <rPr>
        <sz val="12"/>
        <rFont val="Arial"/>
        <family val="2"/>
      </rPr>
      <t>.</t>
    </r>
    <r>
      <rPr>
        <sz val="11"/>
        <rFont val="Arial"/>
        <family val="2"/>
      </rPr>
      <t xml:space="preserve">
Obračun po m</t>
    </r>
    <r>
      <rPr>
        <vertAlign val="superscript"/>
        <sz val="11"/>
        <rFont val="Arial"/>
        <family val="2"/>
      </rPr>
      <t>3</t>
    </r>
    <r>
      <rPr>
        <sz val="11"/>
        <rFont val="Arial"/>
        <family val="2"/>
      </rPr>
      <t xml:space="preserve"> ugrađenog kamenog materijala.</t>
    </r>
  </si>
  <si>
    <t>9-01.1.</t>
  </si>
  <si>
    <t>Znakovi opasnosti</t>
  </si>
  <si>
    <t>Dopunske ploče</t>
  </si>
  <si>
    <t>- dopunska ploča (E01)</t>
  </si>
  <si>
    <t>5.1.3.</t>
  </si>
  <si>
    <t>5.1.2.</t>
  </si>
  <si>
    <t>ODVODNJA</t>
  </si>
  <si>
    <t>4.2.</t>
  </si>
  <si>
    <t>4.1.</t>
  </si>
  <si>
    <t xml:space="preserve">IV. ODVODNJA UKUPNO:              </t>
  </si>
  <si>
    <t>3-02.2.</t>
  </si>
  <si>
    <t>IZRADA DRENAŽA</t>
  </si>
  <si>
    <t>U stavci je obuhvaćeno:</t>
  </si>
  <si>
    <t>3-04.7.1.</t>
  </si>
  <si>
    <t>BETONSKI RUBNJACI</t>
  </si>
  <si>
    <t>Vedran Banaj, dipl.ing.građ.</t>
  </si>
  <si>
    <t>6.2.</t>
  </si>
  <si>
    <t>- obvezno zaustavljanje (B02)</t>
  </si>
  <si>
    <t>9-02.1.</t>
  </si>
  <si>
    <t>UZDUŽNE OZNAKE NA KOLNIKU</t>
  </si>
  <si>
    <r>
      <t>Izvedba uzdužnih oznaka na kolniku u svemu prema projektu prometnog rješenja, opisu iz tehničkih uvjeta kao i Pravilniku o prometnim znakovima i signalizaciji na cestama (NN 33/2005), uključivo sav potreban rad i materijal. 
Rad se mjeri po m</t>
    </r>
    <r>
      <rPr>
        <vertAlign val="superscript"/>
        <sz val="11"/>
        <rFont val="Arial"/>
        <family val="2"/>
      </rPr>
      <t>1</t>
    </r>
    <r>
      <rPr>
        <sz val="11"/>
        <rFont val="Arial"/>
        <family val="2"/>
      </rPr>
      <t xml:space="preserve"> izvedene uzdužne oznake u skladu s projektom.</t>
    </r>
  </si>
  <si>
    <t>a) središnja razdjelna crta puna bijele boje, š=10cm</t>
  </si>
  <si>
    <t>5.3.</t>
  </si>
  <si>
    <t>9-02.2.</t>
  </si>
  <si>
    <t>POPREČNE OZNAKE NA KOLNIKU</t>
  </si>
  <si>
    <t>a) crta zaustavljanja puna</t>
  </si>
  <si>
    <t>GRAD OZALJ, Kurilovac 1, 47 280 Ozalj</t>
  </si>
  <si>
    <t>1.5.</t>
  </si>
  <si>
    <t xml:space="preserve"> </t>
  </si>
  <si>
    <t>1.6.</t>
  </si>
  <si>
    <t>PRILAGOĐAVANJE VISINE POSTOJEĆIH POKLOPACA KOMUNALNIH INSTALACIJA NA NOVU VISINU</t>
  </si>
  <si>
    <t>Prilagođavanje postojećih poklopaca komunalnih instalacija, kao što su ljevanoželjezni poklopci revizijskih okana, okana elektroničke komunikacijske mreže i dr. Stavkom su obuhvaćena sva potrebna rušenja, odvozi viška materijala na odlagalište,  prethodno čišćenje postojećih okana te svi radovi, oprema i materijali potrebni za korekciju visine okna, uključujući ponovnu ugradnju poklopca s okvirom ili zamjenu novim (po uputama nadzornog inženjera).
Obračun po komadu prilagođenog poklopca.</t>
  </si>
  <si>
    <r>
      <t>U stavci je obuhvaćeno:                                                                                              Izvedba poprečnih oznaka na kolniki u svemu prema projektu prometnog rješenja, opisu iz tehničkih uvjeta kao i Pravilniku o prometnim znakovima i signalizaciji na cestama, uključivo sav potreban rad i materijal.
Rad se mjeri po m</t>
    </r>
    <r>
      <rPr>
        <vertAlign val="superscript"/>
        <sz val="11"/>
        <rFont val="Arial"/>
        <family val="2"/>
      </rPr>
      <t xml:space="preserve">1  </t>
    </r>
    <r>
      <rPr>
        <sz val="11"/>
        <rFont val="Arial"/>
        <family val="2"/>
      </rPr>
      <t>odnosno m</t>
    </r>
    <r>
      <rPr>
        <vertAlign val="superscript"/>
        <sz val="11"/>
        <rFont val="Arial"/>
        <family val="2"/>
      </rPr>
      <t>2</t>
    </r>
    <r>
      <rPr>
        <sz val="11"/>
        <rFont val="Arial"/>
        <family val="2"/>
      </rPr>
      <t xml:space="preserve"> izvedene poprečne oznake u skladu s projektom.</t>
    </r>
  </si>
  <si>
    <t>- ograničenje brzine (B31)</t>
  </si>
  <si>
    <t>- spajanje sporedne ceste pod pravim kutom s lijeve starne (A04)</t>
  </si>
  <si>
    <t>- suženje ceste (A14)</t>
  </si>
  <si>
    <t>4.1.3.</t>
  </si>
  <si>
    <t>9-01.3.</t>
  </si>
  <si>
    <t>Znakovi obavijesti</t>
  </si>
  <si>
    <t>-  pješački prijelaz (C02)</t>
  </si>
  <si>
    <t>b) središnja razdjelna crta isprekidana bijele boje, š=10 cm (3 m + 3 m)</t>
  </si>
  <si>
    <t>c) kratka ispekidana crta bijele boje, š=10 cm (1 m + 1 m)</t>
  </si>
  <si>
    <t>b) pješački prijalaz</t>
  </si>
  <si>
    <t>9-02.3.</t>
  </si>
  <si>
    <t>OSTALE OZNAKE NA KOLNIKU</t>
  </si>
  <si>
    <r>
      <t>Izvedba oznaka na kolniku u svemu prema projektu prometnog rješenja, opisu iz tehničkih uvjeta kao i Pravilniku o prometnim znakovima i signalizaciji na cestama, uključivo sav potreban rad i materijal.                                                                               Rad se mjeri po komadu,  m1, odnosno m</t>
    </r>
    <r>
      <rPr>
        <sz val="11"/>
        <rFont val="Calibri"/>
        <family val="2"/>
      </rPr>
      <t>²</t>
    </r>
    <r>
      <rPr>
        <sz val="11"/>
        <rFont val="Arial"/>
        <family val="2"/>
      </rPr>
      <t xml:space="preserve"> izvedene oznake u skladu s projektom</t>
    </r>
  </si>
  <si>
    <t>a) natpis na kolniku "STOP"</t>
  </si>
  <si>
    <t>5.4.</t>
  </si>
  <si>
    <t>IZMJEŠTANJE I ZAŠTITA EKI INSTALACIJA</t>
  </si>
  <si>
    <t>Izmještanje i zaštita postojećih EKI (telekomunikacijskih instalacija) prema projektu i uvjetima vlasnika instalacije. 
Stavke uključuju sav materijal, opremu i rad potreban za izmještanje ili zaštitu predmetnih instalacija, te mikrolociranje postojećih instalacija i i sva potrebna iskolčenja uz prisustvo predstavnika vlasnika instalacija. 
Izmještanje i zaštita se izvodi uz suglasnost i nadzor vlasnika instalacija odnosno distributera.</t>
  </si>
  <si>
    <t xml:space="preserve">Izmještanje i zaštita postojećih podzemnih TK vodova izvan novog kolnika. </t>
  </si>
  <si>
    <t xml:space="preserve">Izmještanje i zaštita postojećih podzemnih TK vodova ispod novog kolnika. </t>
  </si>
  <si>
    <t xml:space="preserve">Kabelski zdenac. </t>
  </si>
  <si>
    <t xml:space="preserve">Ugradnja montažnih kabelskih zdenaca tip kao MZ D1/125 kN ili jednakovrijedan. 
Jedinična cijena obuhvaća nabavu, prijevoz i ugradnju kabelskih zdenaca, poklopaca i eventualno potrebnih metalnih nosača kabela, iskop jame za zdenac, izradu posteljice za postavu zdenca, zasipavanje materijalom iz iskopa, odvoz viška materijala na deponiju te sav ostali rad, oprema i materijal potreban za potpuno dovršenje stavke. 
Radovi se obavljaju prema uputama proizvođača zdenca i uz stručni nadzor predstavnika vlasnika instalacija. 
Obračun je po komadu postavljenog zdenca. </t>
  </si>
  <si>
    <t>IZMJEŠTANJE I ZAŠTITA OSTALIH INSTALACIJA</t>
  </si>
  <si>
    <t>Izmještanje i zaštita ostalih instalacija koje nisu obuhvaćene posebnim uvjetima, a detektiraju se tijekom izvođenja radova. 
Izmještanje obuhvaća otkopavanje, demontažu i ponovnu montažu sa zaštitom na novom mjestu te zatrpavanje. 
Zaštita postojećih podzemnih instalacija na mjestima prolaska ispod ceste, križanja s drugim instalacijama i sl., u pravilu se provodi zaštitnom PEHD cijevi odgovarajućeg promjera (npr. DN 200 mm) i po potrebi betonskom oblogom d=15 cm. Stavka uključuje sav materijal, opremu i rad potreban za izmještanje ili zaštitu predmetnih instalacija, te mikrolociranje postojećih instalacija uz prisustvo predstavnika vlasnika instalacija. 
Izmještanje i zaštita se izvodi uz suglasnost i nadzor vlasnika instalacija odnosno distributera.</t>
  </si>
  <si>
    <r>
      <t>Stavka obuhvaća otkopavanje, demontažu i ponovnu montažu, iskop novog rova, postavljanje 4 zaštitne PEHD cijevi DN 50 mm,  zaštitu postojeće instalacije uvlačenjem u postavljene zaštitne cijevi, izradu podloge i obloge pijeskom, zatrpavanje rovova materijalom iz iskopa, osiguranje instalacije potrebnim utezima, PVC štitnike za zaštitu kabela i PVC trake upozorenja odgovarajućeg natpisa, te sve druge radnje, materijale, pribor i rad potreban za potpunu zaštitu instalacija prema zahtjevu nadležne organizacije od koje izvođač treba ishoditi potrebne suglasnosti. 
Radovi se obavljaju prema tehničkim uvjetima i uz stručni nadzor predstavnika vlasnika instalacija. 
Obračun po m</t>
    </r>
    <r>
      <rPr>
        <vertAlign val="superscript"/>
        <sz val="11"/>
        <rFont val="Arial"/>
        <family val="2"/>
      </rPr>
      <t xml:space="preserve">1 </t>
    </r>
    <r>
      <rPr>
        <sz val="11"/>
        <rFont val="Arial"/>
        <family val="2"/>
      </rPr>
      <t xml:space="preserve">. </t>
    </r>
  </si>
  <si>
    <r>
      <t>Stavka obuhvaća otkopavanje, demontažu i ponovnu montažu, iskop novog rova, postavljanje 4 zaštitne PEHD cijevi DN 50 mm,  zaštitu postojeće instalacije uvlačenjem u postavljene zaštitne cijevi, izradu podloge i obloge od mršavog betona, zatrpavanje rovova zrnatim kamenim materijalom do kote posteljice kolničke konstrukcije, osiguranje instalacije potrebnim utezima, PVC štitnike za zaštitu kabela i PVC trake upozorenja odgovarajućeg natpisa, te sve druge radnje, materijale, pribor i rad potreban za potpunu zaštitu instalacija prema zahtjevu nadležne organizacije od koje izvođač treba ishoditi potrebne suglasnosti. 
Radovi se obavljaju prema tehničkim uvjetima i uz stručni nadzor predstavnika vlasnika instalacija. 
Obračun po m</t>
    </r>
    <r>
      <rPr>
        <vertAlign val="superscript"/>
        <sz val="11"/>
        <rFont val="Arial"/>
        <family val="2"/>
      </rPr>
      <t xml:space="preserve">1 </t>
    </r>
    <r>
      <rPr>
        <sz val="11"/>
        <rFont val="Arial"/>
        <family val="2"/>
      </rPr>
      <t xml:space="preserve">. </t>
    </r>
  </si>
  <si>
    <t xml:space="preserve">Ovaj rad obuhvaća vađenje i demontiranje prometnih znakova, reklamnih ploča i ostale prometne opreme (kolobrani i odbojnici), rušenje zidova, rušenje postojećih kolničkih konstrukcija i postojećih propusta, uklanjanje rubnjaka, rušenje i/ili premještanje žičanih, drvenih i kamenih ograda, skidanje i premještanje starih ili izradu i postavljanje novih  ulaza (vrata), rušenje napuštenih i dotrajalih zgrada i drugih objekata od kojih se materijal, osim za izradu nasipa, ne može upotrijebiti i za druge namjene. Stavka obuhvaća utovar u prijevozno sredstvo, pronalaženje deponije, odvoz uklonjenog materijala na deponiju i sve troškove deponiranja. </t>
  </si>
  <si>
    <t>UKLANJANJE UMJETNIH OBJEKATA, PROMETNIH ZNAKOVA I SLIČNO</t>
  </si>
  <si>
    <t>1-03.2</t>
  </si>
  <si>
    <t>Iskop nevezanih slojeva postojećeg kolnika debljine 30 cm.</t>
  </si>
  <si>
    <t>Izrada bankina / bermi od zrnatog kamenog materijala na uredno izvedenu i preuzetu podlogu, širine i debljine u zbijenom stanju prema projektu. U cijenu je uključena nabava, dobava, razastiranje, grubo i fino planiranje, te zbijanje do tražene zbijenosti, debljine sloja i nagiba prema projektu.
Obračun se vrši po m¹ potpuno izvedene bankine/berme, promjenjive širine 0.2-1.0 m, debljine 10 cm .</t>
  </si>
  <si>
    <t>IZRADA NOSIVOG SLOJA SLOJA AC 16 base BIT 50/70 AG6 M2E
na kolniku i pješačkim stazama</t>
  </si>
  <si>
    <r>
      <t>Nabava, dobava i ugradnja materijala, uključujući opremu i sve što je potrebno za dovršenje rada na izradi sloja. U stavci su obuhvaćena sva potrebna ispitivanja i pribavljanje atesta. 
 Izvedba i kontrola kvalitete prema HRN EN 13108-1 i tehničkim svojstvima i zahtjevima za građevne proizvode za proizvodnju asfaltnih mješavina i za asfaltne slojeve kolnika.
Obračun po m</t>
    </r>
    <r>
      <rPr>
        <vertAlign val="superscript"/>
        <sz val="11"/>
        <rFont val="Arial"/>
        <family val="2"/>
      </rPr>
      <t>2</t>
    </r>
    <r>
      <rPr>
        <sz val="11"/>
        <rFont val="Arial"/>
        <family val="2"/>
      </rPr>
      <t xml:space="preserve"> ugrađenog sloja debljine 4.5 cm.</t>
    </r>
  </si>
  <si>
    <t>3.3.</t>
  </si>
  <si>
    <r>
      <t>Nabava, dobava i ugradnja materijala, uključujući opremu i sve što je potrebno za dovršenje rada na izradi sloja. U stavci su obuhvaćena sva potrebna ispitivanja i pribavljanje atesta.
 Izvedba i kontrola kvalitete prema HRN EN 13108-1 i tehničkim svojstvima i zahtjevima za građevne proizvode za proizvodnju asfaltnih mješavina i za asfaltne slojeve kolnika. 
Obračun po m</t>
    </r>
    <r>
      <rPr>
        <vertAlign val="superscript"/>
        <sz val="11"/>
        <rFont val="Arial"/>
        <family val="2"/>
      </rPr>
      <t>2</t>
    </r>
    <r>
      <rPr>
        <sz val="11"/>
        <rFont val="Arial"/>
        <family val="2"/>
      </rPr>
      <t xml:space="preserve"> ugrađenog sloja debljine 3.5 cm.</t>
    </r>
  </si>
  <si>
    <t>3.4.</t>
  </si>
  <si>
    <t>IZRADA HABAJUĆEG SLOJA SLOJA AC 8 surf BIT 50/70 AG4 M4E
na nogostupima</t>
  </si>
  <si>
    <r>
      <t>Nabava, dobava i ugradnja materijala, uključujući opremu i sve što je potrebno za dovršenje rada na izradi sloja. U stavci su obuhvaćena sva potrebna ispitivanja i pribavljanje atesta. 
 Izvedba i kontrola kvalitete prema HRN EN 13108-1 i tehničkim svojstvima i zahtjevima za građevne proizvode za proizvodnju asfaltnih mješavina i za asfaltne slojeve kolnika.
Obračun po m</t>
    </r>
    <r>
      <rPr>
        <vertAlign val="superscript"/>
        <sz val="11"/>
        <rFont val="Arial"/>
        <family val="2"/>
      </rPr>
      <t>2</t>
    </r>
    <r>
      <rPr>
        <sz val="11"/>
        <rFont val="Arial"/>
        <family val="2"/>
      </rPr>
      <t xml:space="preserve"> ugrađenog sloja debljine 2.5 cm.</t>
    </r>
  </si>
  <si>
    <t>3.5.</t>
  </si>
  <si>
    <t xml:space="preserve">IZRADA BITUMENSKOG MEĐUSLOJA 
za sljepljivanje asfaltnih slojeva kationskom bitumenskom emulzijom.  </t>
  </si>
  <si>
    <r>
      <t>Količina od 0,30 kg/m</t>
    </r>
    <r>
      <rPr>
        <vertAlign val="superscript"/>
        <sz val="11"/>
        <rFont val="Arial"/>
        <family val="2"/>
      </rPr>
      <t>2</t>
    </r>
    <r>
      <rPr>
        <sz val="11"/>
        <rFont val="Arial"/>
        <family val="2"/>
      </rPr>
      <t>. 
U cijeni su sadržani svi troškovi nabave materijala, prijevoz, oprema i sve ostalo što je potrebno za potpuno izvođenje radova. 
Obračun po m</t>
    </r>
    <r>
      <rPr>
        <vertAlign val="superscript"/>
        <sz val="11"/>
        <rFont val="Arial"/>
        <family val="2"/>
      </rPr>
      <t>2</t>
    </r>
    <r>
      <rPr>
        <sz val="11"/>
        <rFont val="Arial"/>
        <family val="2"/>
      </rPr>
      <t xml:space="preserve"> stvarno poprskane površine.</t>
    </r>
  </si>
  <si>
    <t>IZRADA HABAJUĆEG SLOJA SLOJA AC 11 surf BIT 50/70 AG4 M4E
na kolniku</t>
  </si>
  <si>
    <r>
      <t>Strojni iskop materijala za drenažni rov u tlu "C" kategorije u svemu prema odredbama potpoglavlja 2-05 OTU-a, s utovarom i odvozom na deponiju. Dno rova mora biti na dubini većoj od dubine smrzavanja tla, uređeno i isplanirano u zadani nagib i pad dna prema projektu. Stavka također obuhvaća, nabavu, dopremu i ugradnju perforiranih drenažnih cijevi Ø 100 mm od PEHD-a, betona C20/25 (tajača) ispod drenažnih cijevi u debljini sloja betona 10 cm, geotekstila koji služi za zaštitu drenažnog zasipa i omatanje drenažne cijevi te filterskog sloja. Drenažne cijevi se polažu na preuzetu podlogu, oblažu se filterskim slojem od šljunka ili tucanika krupnoće 8-63 mm, debljine sukladno odredbama HRN U.S4.062. Ugradnja filterskog kamenog sloja prema projektu izvodi se nakon ugradnje drenažne cijevi. 
Obračun po m</t>
    </r>
    <r>
      <rPr>
        <vertAlign val="superscript"/>
        <sz val="11"/>
        <rFont val="Arial"/>
        <family val="2"/>
      </rPr>
      <t>1</t>
    </r>
    <r>
      <rPr>
        <sz val="11"/>
        <rFont val="Arial"/>
        <family val="2"/>
      </rPr>
      <t xml:space="preserve"> izvedene drenaže.</t>
    </r>
  </si>
  <si>
    <r>
      <t>Nabava, dobava i ugradnja  gotovih tipskih rubnjaka C35/45  na betonsku podlogu klase C12/15, a prema detalju iz projekta, uključivo sav potreban rad i materijal, kao i zapunjavanje fuga cementnim mortom. Rubnjaci moraju imati atest. 
Obračun po m</t>
    </r>
    <r>
      <rPr>
        <vertAlign val="superscript"/>
        <sz val="11"/>
        <rFont val="Arial"/>
        <family val="2"/>
      </rPr>
      <t>1</t>
    </r>
    <r>
      <rPr>
        <sz val="11"/>
        <rFont val="Arial"/>
        <family val="2"/>
      </rPr>
      <t xml:space="preserve"> izvedenih rubnjaka.</t>
    </r>
  </si>
  <si>
    <t>Rubnjaci dimenzija 18/24/100 cm (uzdignuti)</t>
  </si>
  <si>
    <t>Rubnjaci dimenzija 18/24/100 cm (upušteni)</t>
  </si>
  <si>
    <t>Rubnjaci dimenzija 18/24/30 cm (na malim radijusima)</t>
  </si>
  <si>
    <t>Rubnjaci dimenzija 8/20/50 cm (na vanjskoj strani pješačke staze)</t>
  </si>
  <si>
    <t>4.1.1.</t>
  </si>
  <si>
    <t>4.1.2.</t>
  </si>
  <si>
    <t>4.1.4.</t>
  </si>
  <si>
    <t>Nerazvrstana prometnica u k.o. Ozalj na k.č.br. 2714/1</t>
  </si>
  <si>
    <t xml:space="preserve">Zajednička oznaka projekta:     </t>
  </si>
  <si>
    <t>Oznaka projekta:                       TR - 08 - 11 / 17</t>
  </si>
  <si>
    <t>Mjesto i datum izrade:            Petrinja, studeni 2017.</t>
  </si>
  <si>
    <t>Uklanjanje postojećeg kolnika debljine 5-15 cm.</t>
  </si>
  <si>
    <t>5-04.</t>
  </si>
  <si>
    <t>6-03.</t>
  </si>
  <si>
    <t>6-01.</t>
  </si>
  <si>
    <t>Razina projekta:       GLAVNI PROJEKT -   TROŠKOVNIK</t>
  </si>
  <si>
    <r>
      <t>Stavka obuhvaća nabavu i dovoz kamenog materijala, nasipanje, razastiranje, prema potrebi vlaženje ili sušenje, te planiranje kamenog materijala u nasipu prema dimenzijama i nagibima danim u projektu, odnosno utvrđenih pokusnom dionicom, te zbijanje odgovarajućim sredstvima, a prema odredbama OTU. Rad mora biti obavljen u skladu s projektom, propisima, programom kontrole i osiguranja kvalitete, zahtjevima nadzornog inženjera i sl. Modul stišljivosti koji treba postići je M</t>
    </r>
    <r>
      <rPr>
        <vertAlign val="subscript"/>
        <sz val="11"/>
        <rFont val="Arial"/>
        <family val="2"/>
      </rPr>
      <t>s</t>
    </r>
    <r>
      <rPr>
        <sz val="11"/>
        <rFont val="Arial"/>
        <family val="2"/>
      </rPr>
      <t>≥35 MN/m², stupanj zbijenosti S</t>
    </r>
    <r>
      <rPr>
        <vertAlign val="subscript"/>
        <sz val="11"/>
        <rFont val="Arial"/>
        <family val="2"/>
      </rPr>
      <t>z</t>
    </r>
    <r>
      <rPr>
        <sz val="11"/>
        <rFont val="Arial"/>
        <family val="2"/>
      </rPr>
      <t>≥100 %.
Izvedba, kontrola kvalitete i obračun prema OTU 2-09.
U cijenu je uključen sav rad na izradi nasipa i nabava materijala te planiranje pokosa nasipa i čišćenje okoline, sav ostali rad, transporti i oprema, kao i ispitivanja i kontrola kvalitete.
Obračun se vrši u m</t>
    </r>
    <r>
      <rPr>
        <vertAlign val="superscript"/>
        <sz val="11"/>
        <rFont val="Arial"/>
        <family val="2"/>
      </rPr>
      <t>3</t>
    </r>
    <r>
      <rPr>
        <sz val="11"/>
        <rFont val="Arial"/>
        <family val="2"/>
      </rPr>
      <t xml:space="preserve"> stvarno ugrađenog i zbijenog nasipa.</t>
    </r>
  </si>
  <si>
    <t>Rekonstrukcija nerazvrstane prometnice na području grada Ozlja- Kolodvorska cesta-spoj Križanićeva - poduzetnička zona Lug</t>
  </si>
  <si>
    <t>1.1.1.</t>
  </si>
  <si>
    <t>1.1.2.</t>
  </si>
  <si>
    <t>1.1.3.</t>
  </si>
  <si>
    <t>1.5.1.</t>
  </si>
  <si>
    <t>1.5.2.</t>
  </si>
  <si>
    <t>1.5.3.</t>
  </si>
</sst>
</file>

<file path=xl/styles.xml><?xml version="1.0" encoding="utf-8"?>
<styleSheet xmlns="http://schemas.openxmlformats.org/spreadsheetml/2006/main">
  <numFmts count="2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a&quot;;&quot;Istina&quot;;&quot;Laž&quot;"/>
    <numFmt numFmtId="166" formatCode="&quot;Uključeno&quot;;&quot;Uključeno&quot;;&quot;Isključeno&quot;"/>
    <numFmt numFmtId="167" formatCode="&quot;Yes&quot;;&quot;Yes&quot;;&quot;No&quot;"/>
    <numFmt numFmtId="168" formatCode="&quot;True&quot;;&quot;True&quot;;&quot;False&quot;"/>
    <numFmt numFmtId="169" formatCode="&quot;On&quot;;&quot;On&quot;;&quot;Off&quot;"/>
    <numFmt numFmtId="170" formatCode="[$€-2]\ #,##0.00_);[Red]\([$€-2]\ #,##0.00\)"/>
    <numFmt numFmtId="171" formatCode="#,##0.00;\-#,##0.00;&quot;&quot;"/>
    <numFmt numFmtId="172" formatCode="#,##0.00_ ;\-#,##0.00\ "/>
    <numFmt numFmtId="173" formatCode="[$-41A]d\.\ mmmm\ yyyy\."/>
    <numFmt numFmtId="174" formatCode="_-* #,##0.00_-;\-* #,##0.00_-;_-* &quot;-&quot;??_-;_-@_-"/>
    <numFmt numFmtId="175" formatCode="#,##0.00\ &quot;kn&quot;"/>
  </numFmts>
  <fonts count="69">
    <font>
      <sz val="10"/>
      <name val="Arial"/>
      <family val="0"/>
    </font>
    <font>
      <b/>
      <sz val="11"/>
      <name val="Arial"/>
      <family val="2"/>
    </font>
    <font>
      <sz val="11"/>
      <name val="Arial"/>
      <family val="2"/>
    </font>
    <font>
      <vertAlign val="superscript"/>
      <sz val="11"/>
      <name val="Arial"/>
      <family val="2"/>
    </font>
    <font>
      <sz val="11"/>
      <name val="Symbol"/>
      <family val="1"/>
    </font>
    <font>
      <sz val="12"/>
      <name val="Times New Roman"/>
      <family val="1"/>
    </font>
    <font>
      <sz val="8"/>
      <name val="Arial"/>
      <family val="2"/>
    </font>
    <font>
      <sz val="14"/>
      <name val="Arial"/>
      <family val="2"/>
    </font>
    <font>
      <b/>
      <u val="single"/>
      <sz val="18"/>
      <name val="Arial"/>
      <family val="2"/>
    </font>
    <font>
      <b/>
      <sz val="14"/>
      <name val="Arial"/>
      <family val="2"/>
    </font>
    <font>
      <b/>
      <sz val="12"/>
      <name val="Arial"/>
      <family val="2"/>
    </font>
    <font>
      <sz val="16"/>
      <name val="Arial"/>
      <family val="2"/>
    </font>
    <font>
      <sz val="12"/>
      <name val="Arial"/>
      <family val="2"/>
    </font>
    <font>
      <vertAlign val="subscript"/>
      <sz val="11"/>
      <name val="Arial"/>
      <family val="2"/>
    </font>
    <font>
      <b/>
      <sz val="14"/>
      <name val="Times New Roman"/>
      <family val="1"/>
    </font>
    <font>
      <b/>
      <sz val="10"/>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0"/>
      <name val="Arial"/>
      <family val="2"/>
    </font>
    <font>
      <sz val="11"/>
      <color indexed="10"/>
      <name val="Arial"/>
      <family val="2"/>
    </font>
    <font>
      <sz val="10"/>
      <color indexed="10"/>
      <name val="Arial"/>
      <family val="2"/>
    </font>
    <font>
      <sz val="16"/>
      <color indexed="10"/>
      <name val="Arial"/>
      <family val="2"/>
    </font>
    <font>
      <b/>
      <sz val="11"/>
      <color indexed="10"/>
      <name val="Arial"/>
      <family val="2"/>
    </font>
    <font>
      <sz val="16"/>
      <color indexed="30"/>
      <name val="Arial"/>
      <family val="2"/>
    </font>
    <font>
      <b/>
      <sz val="16"/>
      <color indexed="10"/>
      <name val="Arial"/>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rgb="FFFF0000"/>
      <name val="Arial"/>
      <family val="2"/>
    </font>
    <font>
      <b/>
      <sz val="11"/>
      <color rgb="FFFF0000"/>
      <name val="Arial"/>
      <family val="2"/>
    </font>
    <font>
      <sz val="10"/>
      <color rgb="FFFF0000"/>
      <name val="Arial"/>
      <family val="2"/>
    </font>
    <font>
      <sz val="10"/>
      <color rgb="FF0070C0"/>
      <name val="Arial"/>
      <family val="2"/>
    </font>
    <font>
      <sz val="16"/>
      <color rgb="FF0070C0"/>
      <name val="Arial"/>
      <family val="2"/>
    </font>
    <font>
      <b/>
      <sz val="16"/>
      <color rgb="FFFF0000"/>
      <name val="Arial"/>
      <family val="2"/>
    </font>
    <font>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52"/>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20" borderId="1" applyNumberFormat="0" applyFont="0" applyAlignment="0" applyProtection="0"/>
    <xf numFmtId="0" fontId="45" fillId="21" borderId="0" applyNumberFormat="0" applyBorder="0" applyAlignment="0" applyProtection="0"/>
    <xf numFmtId="0" fontId="46"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7" fillId="28" borderId="2" applyNumberFormat="0" applyAlignment="0" applyProtection="0"/>
    <xf numFmtId="0" fontId="48" fillId="28" borderId="3" applyNumberFormat="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0" borderId="0">
      <alignment/>
      <protection/>
    </xf>
    <xf numFmtId="9" fontId="0" fillId="0" borderId="0" applyFont="0" applyFill="0" applyBorder="0" applyAlignment="0" applyProtection="0"/>
    <xf numFmtId="0" fontId="55" fillId="0" borderId="7" applyNumberFormat="0" applyFill="0" applyAlignment="0" applyProtection="0"/>
    <xf numFmtId="0" fontId="56" fillId="0" borderId="0" applyNumberFormat="0" applyFill="0" applyBorder="0" applyAlignment="0" applyProtection="0"/>
    <xf numFmtId="0" fontId="57" fillId="31" borderId="8"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2">
    <xf numFmtId="0" fontId="0" fillId="0" borderId="0" xfId="0" applyAlignment="1">
      <alignment/>
    </xf>
    <xf numFmtId="4" fontId="2" fillId="0" borderId="10" xfId="0" applyNumberFormat="1" applyFont="1" applyBorder="1" applyAlignment="1" applyProtection="1">
      <alignment/>
      <protection/>
    </xf>
    <xf numFmtId="4" fontId="2" fillId="0" borderId="0" xfId="0" applyNumberFormat="1" applyFont="1" applyBorder="1" applyAlignment="1" applyProtection="1">
      <alignment/>
      <protection/>
    </xf>
    <xf numFmtId="4" fontId="2" fillId="0" borderId="0" xfId="0" applyNumberFormat="1" applyFont="1" applyAlignment="1" applyProtection="1">
      <alignment/>
      <protection/>
    </xf>
    <xf numFmtId="4" fontId="1" fillId="0" borderId="0" xfId="0" applyNumberFormat="1" applyFont="1" applyFill="1" applyBorder="1" applyAlignment="1" applyProtection="1">
      <alignment/>
      <protection/>
    </xf>
    <xf numFmtId="2" fontId="2" fillId="0" borderId="0" xfId="0" applyNumberFormat="1" applyFont="1" applyAlignment="1" applyProtection="1">
      <alignment/>
      <protection locked="0"/>
    </xf>
    <xf numFmtId="2" fontId="1" fillId="0" borderId="0" xfId="0" applyNumberFormat="1" applyFont="1" applyFill="1" applyBorder="1" applyAlignment="1" applyProtection="1">
      <alignment horizontal="center" vertical="center"/>
      <protection locked="0"/>
    </xf>
    <xf numFmtId="2" fontId="2" fillId="0" borderId="10" xfId="0" applyNumberFormat="1" applyFont="1" applyBorder="1" applyAlignment="1" applyProtection="1">
      <alignment/>
      <protection locked="0"/>
    </xf>
    <xf numFmtId="2" fontId="2" fillId="0" borderId="0" xfId="0" applyNumberFormat="1" applyFont="1" applyBorder="1" applyAlignment="1" applyProtection="1">
      <alignment/>
      <protection locked="0"/>
    </xf>
    <xf numFmtId="2" fontId="2" fillId="0" borderId="0" xfId="0" applyNumberFormat="1" applyFont="1" applyFill="1" applyBorder="1" applyAlignment="1" applyProtection="1">
      <alignment/>
      <protection locked="0"/>
    </xf>
    <xf numFmtId="2" fontId="2" fillId="33" borderId="11" xfId="0" applyNumberFormat="1" applyFont="1" applyFill="1" applyBorder="1" applyAlignment="1" applyProtection="1">
      <alignment/>
      <protection locked="0"/>
    </xf>
    <xf numFmtId="2" fontId="2" fillId="0" borderId="0" xfId="0" applyNumberFormat="1" applyFont="1" applyFill="1" applyAlignment="1" applyProtection="1">
      <alignment/>
      <protection locked="0"/>
    </xf>
    <xf numFmtId="171" fontId="1" fillId="33" borderId="11" xfId="0" applyNumberFormat="1" applyFont="1" applyFill="1" applyBorder="1" applyAlignment="1" applyProtection="1">
      <alignment/>
      <protection/>
    </xf>
    <xf numFmtId="2" fontId="2" fillId="0" borderId="10" xfId="0"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2" fontId="2"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0" fillId="0" borderId="10" xfId="0" applyFont="1" applyBorder="1" applyAlignment="1" applyProtection="1">
      <alignment/>
      <protection locked="0"/>
    </xf>
    <xf numFmtId="171" fontId="11" fillId="0" borderId="11" xfId="0" applyNumberFormat="1" applyFont="1" applyBorder="1" applyAlignment="1" applyProtection="1">
      <alignment horizontal="right"/>
      <protection/>
    </xf>
    <xf numFmtId="2" fontId="62" fillId="0" borderId="0" xfId="0" applyNumberFormat="1" applyFont="1" applyFill="1" applyBorder="1" applyAlignment="1" applyProtection="1">
      <alignment/>
      <protection locked="0"/>
    </xf>
    <xf numFmtId="4" fontId="63" fillId="0" borderId="0" xfId="0" applyNumberFormat="1" applyFont="1" applyFill="1" applyBorder="1" applyAlignment="1" applyProtection="1">
      <alignment/>
      <protection/>
    </xf>
    <xf numFmtId="2" fontId="62" fillId="0" borderId="0" xfId="0" applyNumberFormat="1" applyFont="1" applyAlignment="1" applyProtection="1">
      <alignment/>
      <protection locked="0"/>
    </xf>
    <xf numFmtId="2" fontId="2" fillId="33" borderId="11" xfId="0" applyNumberFormat="1" applyFont="1" applyFill="1" applyBorder="1" applyAlignment="1" applyProtection="1">
      <alignment/>
      <protection locked="0"/>
    </xf>
    <xf numFmtId="0" fontId="0" fillId="0" borderId="0" xfId="0" applyFont="1" applyAlignment="1" applyProtection="1">
      <alignment/>
      <protection locked="0"/>
    </xf>
    <xf numFmtId="2" fontId="2" fillId="0" borderId="0" xfId="0" applyNumberFormat="1" applyFont="1" applyAlignment="1" applyProtection="1">
      <alignment/>
      <protection locked="0"/>
    </xf>
    <xf numFmtId="2" fontId="2" fillId="0" borderId="0" xfId="0" applyNumberFormat="1" applyFont="1" applyBorder="1" applyAlignment="1" applyProtection="1">
      <alignment/>
      <protection locked="0"/>
    </xf>
    <xf numFmtId="0" fontId="0" fillId="0" borderId="0" xfId="0" applyFont="1" applyAlignment="1" applyProtection="1">
      <alignment/>
      <protection locked="0"/>
    </xf>
    <xf numFmtId="2" fontId="2" fillId="0" borderId="10" xfId="0" applyNumberFormat="1" applyFont="1" applyBorder="1" applyAlignment="1" applyProtection="1">
      <alignment/>
      <protection locked="0"/>
    </xf>
    <xf numFmtId="2" fontId="2" fillId="0" borderId="0" xfId="0" applyNumberFormat="1" applyFont="1" applyAlignment="1" applyProtection="1">
      <alignment/>
      <protection locked="0"/>
    </xf>
    <xf numFmtId="2" fontId="2" fillId="0" borderId="0" xfId="0" applyNumberFormat="1" applyFont="1" applyBorder="1" applyAlignment="1" applyProtection="1">
      <alignment/>
      <protection locked="0"/>
    </xf>
    <xf numFmtId="4" fontId="2" fillId="0" borderId="10" xfId="0" applyNumberFormat="1" applyFont="1" applyFill="1" applyBorder="1" applyAlignment="1" applyProtection="1">
      <alignment horizontal="center"/>
      <protection locked="0"/>
    </xf>
    <xf numFmtId="2" fontId="2" fillId="0" borderId="0" xfId="0" applyNumberFormat="1" applyFont="1" applyFill="1" applyBorder="1" applyAlignment="1" applyProtection="1">
      <alignment/>
      <protection locked="0"/>
    </xf>
    <xf numFmtId="2" fontId="2" fillId="0" borderId="10" xfId="0" applyNumberFormat="1" applyFont="1" applyFill="1" applyBorder="1" applyAlignment="1" applyProtection="1">
      <alignment horizontal="center"/>
      <protection locked="0"/>
    </xf>
    <xf numFmtId="2" fontId="2" fillId="0" borderId="10" xfId="0" applyNumberFormat="1" applyFont="1" applyFill="1" applyBorder="1" applyAlignment="1" applyProtection="1">
      <alignment/>
      <protection locked="0"/>
    </xf>
    <xf numFmtId="2" fontId="2" fillId="0" borderId="10" xfId="0" applyNumberFormat="1" applyFont="1" applyFill="1" applyBorder="1" applyAlignment="1" applyProtection="1">
      <alignment vertical="top"/>
      <protection locked="0"/>
    </xf>
    <xf numFmtId="2" fontId="2" fillId="0" borderId="0" xfId="0" applyNumberFormat="1" applyFont="1" applyFill="1" applyBorder="1" applyAlignment="1" applyProtection="1">
      <alignment vertical="top"/>
      <protection locked="0"/>
    </xf>
    <xf numFmtId="171" fontId="1" fillId="33" borderId="11" xfId="0" applyNumberFormat="1" applyFont="1" applyFill="1" applyBorder="1" applyAlignment="1" applyProtection="1">
      <alignment/>
      <protection/>
    </xf>
    <xf numFmtId="4" fontId="2" fillId="0" borderId="0" xfId="0" applyNumberFormat="1" applyFont="1" applyFill="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4" fontId="2" fillId="0" borderId="10" xfId="0" applyNumberFormat="1" applyFont="1" applyFill="1" applyBorder="1" applyAlignment="1" applyProtection="1">
      <alignment horizontal="center"/>
      <protection/>
    </xf>
    <xf numFmtId="2" fontId="2" fillId="0" borderId="0" xfId="0" applyNumberFormat="1" applyFont="1" applyAlignment="1" applyProtection="1">
      <alignment/>
      <protection/>
    </xf>
    <xf numFmtId="2" fontId="2" fillId="0" borderId="0" xfId="0" applyNumberFormat="1" applyFont="1" applyBorder="1" applyAlignment="1" applyProtection="1">
      <alignment/>
      <protection/>
    </xf>
    <xf numFmtId="2" fontId="2" fillId="0" borderId="0" xfId="0" applyNumberFormat="1" applyFont="1" applyFill="1" applyAlignment="1" applyProtection="1">
      <alignmen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0" fillId="0" borderId="12" xfId="0" applyBorder="1" applyAlignment="1" applyProtection="1">
      <alignment/>
      <protection/>
    </xf>
    <xf numFmtId="0" fontId="0" fillId="0" borderId="11" xfId="0" applyBorder="1" applyAlignment="1" applyProtection="1">
      <alignment/>
      <protection/>
    </xf>
    <xf numFmtId="0" fontId="0" fillId="0" borderId="13" xfId="0" applyFont="1" applyBorder="1" applyAlignment="1" applyProtection="1">
      <alignment vertical="top"/>
      <protection/>
    </xf>
    <xf numFmtId="0" fontId="0" fillId="0" borderId="12" xfId="0" applyFont="1" applyBorder="1" applyAlignment="1" applyProtection="1">
      <alignment horizontal="left"/>
      <protection/>
    </xf>
    <xf numFmtId="0" fontId="0" fillId="0" borderId="11" xfId="0" applyBorder="1" applyAlignment="1" applyProtection="1">
      <alignment horizontal="left"/>
      <protection/>
    </xf>
    <xf numFmtId="0" fontId="0" fillId="0" borderId="13" xfId="0" applyBorder="1" applyAlignment="1" applyProtection="1">
      <alignment horizontal="left"/>
      <protection/>
    </xf>
    <xf numFmtId="0" fontId="0" fillId="0" borderId="0" xfId="0" applyAlignment="1" applyProtection="1">
      <alignment/>
      <protection/>
    </xf>
    <xf numFmtId="0" fontId="0" fillId="0" borderId="12" xfId="0" applyBorder="1" applyAlignment="1" applyProtection="1">
      <alignment vertical="center"/>
      <protection/>
    </xf>
    <xf numFmtId="0" fontId="0" fillId="0" borderId="11" xfId="0" applyBorder="1" applyAlignment="1" applyProtection="1">
      <alignment vertical="center"/>
      <protection/>
    </xf>
    <xf numFmtId="0" fontId="0" fillId="0" borderId="13" xfId="0" applyFont="1" applyBorder="1" applyAlignment="1" applyProtection="1">
      <alignment vertical="top" wrapText="1"/>
      <protection/>
    </xf>
    <xf numFmtId="0" fontId="0" fillId="0" borderId="12" xfId="0" applyFont="1"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2" xfId="0" applyBorder="1" applyAlignment="1" applyProtection="1">
      <alignment vertical="center"/>
      <protection/>
    </xf>
    <xf numFmtId="49" fontId="0" fillId="0" borderId="11" xfId="0" applyNumberFormat="1" applyBorder="1" applyAlignment="1" applyProtection="1">
      <alignment/>
      <protection/>
    </xf>
    <xf numFmtId="0" fontId="0" fillId="0" borderId="14" xfId="0" applyFont="1" applyBorder="1" applyAlignment="1" applyProtection="1">
      <alignment/>
      <protection/>
    </xf>
    <xf numFmtId="16" fontId="0" fillId="0" borderId="13" xfId="0" applyNumberFormat="1" applyFont="1" applyBorder="1" applyAlignment="1" applyProtection="1" quotePrefix="1">
      <alignment vertical="top"/>
      <protection/>
    </xf>
    <xf numFmtId="0" fontId="0" fillId="0" borderId="12" xfId="0" applyFont="1" applyBorder="1" applyAlignment="1" applyProtection="1">
      <alignment horizontal="left" wrapText="1"/>
      <protection/>
    </xf>
    <xf numFmtId="0" fontId="0" fillId="0" borderId="11" xfId="0" applyBorder="1" applyAlignment="1" applyProtection="1">
      <alignment horizontal="left" wrapText="1"/>
      <protection/>
    </xf>
    <xf numFmtId="0" fontId="0" fillId="0" borderId="13" xfId="0" applyBorder="1" applyAlignment="1" applyProtection="1">
      <alignment horizontal="left" wrapText="1"/>
      <protection/>
    </xf>
    <xf numFmtId="0" fontId="0" fillId="0" borderId="0" xfId="0" applyAlignment="1" applyProtection="1">
      <alignment horizontal="center"/>
      <protection/>
    </xf>
    <xf numFmtId="49" fontId="0" fillId="0" borderId="0" xfId="0" applyNumberFormat="1" applyAlignment="1" applyProtection="1">
      <alignment/>
      <protection/>
    </xf>
    <xf numFmtId="0" fontId="0" fillId="0" borderId="0" xfId="0" applyAlignment="1" applyProtection="1">
      <alignment vertical="top"/>
      <protection/>
    </xf>
    <xf numFmtId="4" fontId="62" fillId="0" borderId="0" xfId="0" applyNumberFormat="1" applyFont="1" applyAlignment="1" applyProtection="1">
      <alignment horizontal="center"/>
      <protection/>
    </xf>
    <xf numFmtId="0" fontId="2" fillId="0" borderId="0" xfId="0" applyFont="1" applyAlignment="1" applyProtection="1">
      <alignment/>
      <protection/>
    </xf>
    <xf numFmtId="0" fontId="1" fillId="33" borderId="15" xfId="0" applyFont="1" applyFill="1" applyBorder="1" applyAlignment="1" applyProtection="1">
      <alignment horizontal="center" vertical="center"/>
      <protection/>
    </xf>
    <xf numFmtId="49" fontId="1" fillId="33" borderId="16" xfId="0" applyNumberFormat="1" applyFont="1" applyFill="1" applyBorder="1" applyAlignment="1" applyProtection="1">
      <alignment horizontal="center" vertical="center"/>
      <protection/>
    </xf>
    <xf numFmtId="0" fontId="1" fillId="33" borderId="17" xfId="0" applyFont="1" applyFill="1" applyBorder="1" applyAlignment="1" applyProtection="1">
      <alignment horizontal="center" vertical="top"/>
      <protection/>
    </xf>
    <xf numFmtId="0" fontId="1" fillId="33" borderId="17" xfId="0" applyFont="1" applyFill="1" applyBorder="1" applyAlignment="1" applyProtection="1">
      <alignment horizontal="center" vertical="center"/>
      <protection/>
    </xf>
    <xf numFmtId="4" fontId="1" fillId="33" borderId="17" xfId="0" applyNumberFormat="1" applyFont="1" applyFill="1" applyBorder="1" applyAlignment="1" applyProtection="1">
      <alignment horizontal="center" vertical="center"/>
      <protection/>
    </xf>
    <xf numFmtId="2" fontId="1" fillId="33" borderId="17" xfId="0" applyNumberFormat="1"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1" fillId="0" borderId="0" xfId="0" applyFont="1" applyFill="1" applyBorder="1" applyAlignment="1" applyProtection="1">
      <alignment horizontal="center" vertical="center"/>
      <protection/>
    </xf>
    <xf numFmtId="49"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left" vertical="top"/>
      <protection/>
    </xf>
    <xf numFmtId="4"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0" xfId="51" applyNumberFormat="1" applyFont="1" applyFill="1" applyBorder="1" applyAlignment="1" applyProtection="1">
      <alignment horizontal="justify" vertical="top" wrapText="1"/>
      <protection/>
    </xf>
    <xf numFmtId="0" fontId="1" fillId="0" borderId="0" xfId="0" applyFont="1" applyFill="1" applyBorder="1" applyAlignment="1" applyProtection="1">
      <alignment horizontal="justify" vertical="top" wrapText="1"/>
      <protection/>
    </xf>
    <xf numFmtId="0" fontId="1" fillId="0" borderId="0" xfId="0" applyFont="1" applyFill="1" applyBorder="1" applyAlignment="1" applyProtection="1">
      <alignment horizontal="center" vertical="top"/>
      <protection/>
    </xf>
    <xf numFmtId="0" fontId="9" fillId="33" borderId="11" xfId="0" applyFont="1" applyFill="1" applyBorder="1" applyAlignment="1" applyProtection="1">
      <alignment horizontal="center"/>
      <protection/>
    </xf>
    <xf numFmtId="49" fontId="9" fillId="33" borderId="11" xfId="0" applyNumberFormat="1" applyFont="1" applyFill="1" applyBorder="1" applyAlignment="1" applyProtection="1">
      <alignment horizontal="right"/>
      <protection/>
    </xf>
    <xf numFmtId="0" fontId="9" fillId="33" borderId="11" xfId="0" applyFont="1" applyFill="1" applyBorder="1" applyAlignment="1" applyProtection="1">
      <alignment horizontal="left" vertical="top"/>
      <protection/>
    </xf>
    <xf numFmtId="0" fontId="0" fillId="33" borderId="11" xfId="0" applyFont="1" applyFill="1" applyBorder="1" applyAlignment="1" applyProtection="1">
      <alignment horizontal="center"/>
      <protection/>
    </xf>
    <xf numFmtId="4" fontId="2" fillId="33" borderId="11" xfId="0" applyNumberFormat="1" applyFont="1" applyFill="1" applyBorder="1" applyAlignment="1" applyProtection="1">
      <alignment horizontal="center"/>
      <protection/>
    </xf>
    <xf numFmtId="0" fontId="2" fillId="33" borderId="11"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alignment/>
      <protection/>
    </xf>
    <xf numFmtId="0" fontId="2" fillId="0" borderId="0" xfId="0" applyFont="1" applyAlignment="1" applyProtection="1">
      <alignment vertical="top"/>
      <protection/>
    </xf>
    <xf numFmtId="0" fontId="2" fillId="0" borderId="0" xfId="0" applyFont="1" applyAlignment="1" applyProtection="1">
      <alignment/>
      <protection/>
    </xf>
    <xf numFmtId="0" fontId="2" fillId="0" borderId="0" xfId="0" applyFont="1" applyFill="1" applyAlignment="1" applyProtection="1">
      <alignment horizontal="center"/>
      <protection/>
    </xf>
    <xf numFmtId="49" fontId="2" fillId="0" borderId="0" xfId="0" applyNumberFormat="1" applyFont="1" applyFill="1" applyAlignment="1" applyProtection="1">
      <alignment horizontal="right"/>
      <protection/>
    </xf>
    <xf numFmtId="0" fontId="2" fillId="0" borderId="0" xfId="0" applyFont="1" applyFill="1" applyAlignment="1" applyProtection="1">
      <alignment horizontal="left"/>
      <protection/>
    </xf>
    <xf numFmtId="0" fontId="2" fillId="0" borderId="0" xfId="0" applyFont="1" applyBorder="1" applyAlignment="1" applyProtection="1">
      <alignment horizontal="center"/>
      <protection/>
    </xf>
    <xf numFmtId="4" fontId="2" fillId="0" borderId="0" xfId="0" applyNumberFormat="1" applyFont="1" applyFill="1" applyBorder="1" applyAlignment="1" applyProtection="1">
      <alignment horizontal="center"/>
      <protection/>
    </xf>
    <xf numFmtId="171" fontId="2" fillId="0" borderId="0" xfId="62" applyNumberFormat="1" applyFont="1" applyBorder="1" applyAlignment="1" applyProtection="1">
      <alignment horizontal="right" wrapText="1"/>
      <protection/>
    </xf>
    <xf numFmtId="0" fontId="0" fillId="0" borderId="0" xfId="0" applyFont="1" applyBorder="1" applyAlignment="1" applyProtection="1">
      <alignment/>
      <protection/>
    </xf>
    <xf numFmtId="0" fontId="2" fillId="0" borderId="10" xfId="0" applyFont="1" applyFill="1" applyBorder="1" applyAlignment="1" applyProtection="1">
      <alignment horizontal="center"/>
      <protection/>
    </xf>
    <xf numFmtId="49" fontId="2" fillId="0" borderId="10" xfId="0" applyNumberFormat="1" applyFont="1" applyFill="1" applyBorder="1" applyAlignment="1" applyProtection="1">
      <alignment/>
      <protection/>
    </xf>
    <xf numFmtId="0" fontId="2" fillId="0" borderId="10" xfId="0" applyFont="1" applyFill="1" applyBorder="1" applyAlignment="1" applyProtection="1">
      <alignment horizontal="justify" vertical="top" wrapText="1"/>
      <protection/>
    </xf>
    <xf numFmtId="0" fontId="0" fillId="0" borderId="10" xfId="0" applyFont="1" applyBorder="1" applyAlignment="1" applyProtection="1">
      <alignment horizontal="center"/>
      <protection/>
    </xf>
    <xf numFmtId="4" fontId="2" fillId="0" borderId="10" xfId="0" applyNumberFormat="1" applyFont="1" applyBorder="1" applyAlignment="1" applyProtection="1">
      <alignment horizontal="center"/>
      <protection/>
    </xf>
    <xf numFmtId="0" fontId="2" fillId="0" borderId="10" xfId="0" applyFont="1" applyBorder="1" applyAlignment="1" applyProtection="1">
      <alignment/>
      <protection/>
    </xf>
    <xf numFmtId="49" fontId="2" fillId="0" borderId="0" xfId="0" applyNumberFormat="1" applyFont="1" applyFill="1" applyAlignment="1" applyProtection="1">
      <alignment/>
      <protection/>
    </xf>
    <xf numFmtId="0" fontId="0" fillId="0" borderId="0" xfId="0" applyFont="1" applyFill="1" applyAlignment="1" applyProtection="1">
      <alignment vertical="top"/>
      <protection/>
    </xf>
    <xf numFmtId="4" fontId="2" fillId="0" borderId="0" xfId="0" applyNumberFormat="1" applyFont="1" applyAlignment="1" applyProtection="1">
      <alignment horizontal="center"/>
      <protection/>
    </xf>
    <xf numFmtId="0" fontId="2" fillId="0" borderId="0" xfId="0" applyFont="1" applyAlignment="1" applyProtection="1">
      <alignment/>
      <protection/>
    </xf>
    <xf numFmtId="0" fontId="2" fillId="0" borderId="0" xfId="0" applyFont="1" applyFill="1" applyAlignment="1" applyProtection="1">
      <alignment horizontal="justify" vertical="top" wrapText="1"/>
      <protection/>
    </xf>
    <xf numFmtId="0" fontId="2" fillId="0" borderId="0" xfId="0" applyFont="1" applyFill="1" applyBorder="1" applyAlignment="1" applyProtection="1">
      <alignment vertical="top"/>
      <protection/>
    </xf>
    <xf numFmtId="171" fontId="2" fillId="0" borderId="10" xfId="62" applyNumberFormat="1" applyFont="1" applyBorder="1" applyAlignment="1" applyProtection="1">
      <alignment horizontal="right" wrapText="1"/>
      <protection/>
    </xf>
    <xf numFmtId="0" fontId="2" fillId="0" borderId="10" xfId="0" applyFont="1" applyBorder="1" applyAlignment="1" applyProtection="1">
      <alignment horizontal="center"/>
      <protection/>
    </xf>
    <xf numFmtId="0" fontId="2" fillId="0" borderId="10" xfId="0" applyFont="1" applyFill="1" applyBorder="1" applyAlignment="1" applyProtection="1">
      <alignment vertical="top"/>
      <protection/>
    </xf>
    <xf numFmtId="0" fontId="2" fillId="0" borderId="0" xfId="0" applyFont="1" applyFill="1" applyBorder="1" applyAlignment="1" applyProtection="1">
      <alignment horizontal="center"/>
      <protection/>
    </xf>
    <xf numFmtId="49" fontId="2"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2" fillId="0" borderId="0" xfId="0" applyFont="1" applyFill="1" applyBorder="1" applyAlignment="1" applyProtection="1">
      <alignment horizontal="justify" vertical="top" wrapText="1"/>
      <protection/>
    </xf>
    <xf numFmtId="4" fontId="2" fillId="0" borderId="0" xfId="0" applyNumberFormat="1" applyFont="1" applyBorder="1" applyAlignment="1" applyProtection="1">
      <alignment horizontal="center"/>
      <protection/>
    </xf>
    <xf numFmtId="0" fontId="2" fillId="0" borderId="0" xfId="0" applyFont="1" applyBorder="1" applyAlignment="1" applyProtection="1">
      <alignment/>
      <protection/>
    </xf>
    <xf numFmtId="49" fontId="2" fillId="0" borderId="10" xfId="0" applyNumberFormat="1" applyFont="1" applyFill="1" applyBorder="1" applyAlignment="1" applyProtection="1">
      <alignment/>
      <protection/>
    </xf>
    <xf numFmtId="0" fontId="2" fillId="0" borderId="10" xfId="0" applyFont="1" applyFill="1" applyBorder="1" applyAlignment="1" applyProtection="1">
      <alignment horizontal="justify" wrapText="1"/>
      <protection/>
    </xf>
    <xf numFmtId="0" fontId="2" fillId="0" borderId="0" xfId="0" applyFont="1" applyFill="1" applyAlignment="1" applyProtection="1">
      <alignment horizontal="right"/>
      <protection/>
    </xf>
    <xf numFmtId="0" fontId="2" fillId="0" borderId="0" xfId="0" applyFont="1" applyFill="1" applyAlignment="1" applyProtection="1">
      <alignment horizontal="left" wrapText="1"/>
      <protection/>
    </xf>
    <xf numFmtId="171" fontId="2" fillId="0" borderId="0" xfId="62" applyNumberFormat="1" applyFont="1" applyFill="1" applyBorder="1" applyAlignment="1" applyProtection="1">
      <alignment horizontal="right" wrapText="1"/>
      <protection/>
    </xf>
    <xf numFmtId="0" fontId="2" fillId="0" borderId="10" xfId="0" applyFont="1" applyFill="1" applyBorder="1" applyAlignment="1" applyProtection="1">
      <alignment/>
      <protection/>
    </xf>
    <xf numFmtId="0" fontId="2" fillId="0" borderId="10" xfId="51" applyNumberFormat="1" applyFont="1" applyFill="1" applyBorder="1" applyAlignment="1" applyProtection="1">
      <alignment horizontal="justify" vertical="top" wrapText="1"/>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justify" wrapText="1"/>
      <protection/>
    </xf>
    <xf numFmtId="0" fontId="2" fillId="0" borderId="19" xfId="0" applyFont="1" applyFill="1" applyBorder="1" applyAlignment="1" applyProtection="1">
      <alignment horizontal="center"/>
      <protection/>
    </xf>
    <xf numFmtId="4" fontId="2" fillId="0" borderId="19" xfId="0" applyNumberFormat="1" applyFont="1" applyFill="1" applyBorder="1" applyAlignment="1" applyProtection="1">
      <alignment horizontal="center"/>
      <protection/>
    </xf>
    <xf numFmtId="171" fontId="2" fillId="0" borderId="19" xfId="62" applyNumberFormat="1" applyFont="1" applyFill="1" applyBorder="1" applyAlignment="1" applyProtection="1">
      <alignment horizontal="right" wrapText="1"/>
      <protection/>
    </xf>
    <xf numFmtId="0" fontId="2" fillId="0" borderId="10" xfId="0" applyFont="1" applyFill="1" applyBorder="1" applyAlignment="1" applyProtection="1">
      <alignment horizontal="center" vertical="top"/>
      <protection/>
    </xf>
    <xf numFmtId="4" fontId="2" fillId="0" borderId="10" xfId="0" applyNumberFormat="1" applyFont="1" applyFill="1" applyBorder="1" applyAlignment="1" applyProtection="1">
      <alignment horizontal="center" vertical="top"/>
      <protection/>
    </xf>
    <xf numFmtId="171" fontId="2" fillId="0" borderId="10" xfId="62" applyNumberFormat="1" applyFont="1" applyFill="1" applyBorder="1" applyAlignment="1" applyProtection="1">
      <alignment horizontal="right" vertical="top" wrapText="1"/>
      <protection/>
    </xf>
    <xf numFmtId="0" fontId="2" fillId="0" borderId="0" xfId="0" applyFont="1" applyFill="1" applyBorder="1" applyAlignment="1" applyProtection="1">
      <alignment horizontal="center" vertical="top"/>
      <protection/>
    </xf>
    <xf numFmtId="0" fontId="2" fillId="0" borderId="0" xfId="0" applyFont="1" applyFill="1" applyBorder="1" applyAlignment="1" applyProtection="1">
      <alignment/>
      <protection/>
    </xf>
    <xf numFmtId="4" fontId="2" fillId="0" borderId="0" xfId="0" applyNumberFormat="1" applyFont="1" applyFill="1" applyBorder="1" applyAlignment="1" applyProtection="1">
      <alignment horizontal="center" vertical="top"/>
      <protection/>
    </xf>
    <xf numFmtId="171" fontId="2" fillId="0" borderId="0" xfId="62" applyNumberFormat="1" applyFont="1" applyFill="1" applyBorder="1" applyAlignment="1" applyProtection="1">
      <alignment horizontal="right" vertical="top" wrapText="1"/>
      <protection/>
    </xf>
    <xf numFmtId="49" fontId="0" fillId="33" borderId="11" xfId="0" applyNumberFormat="1" applyFont="1" applyFill="1" applyBorder="1" applyAlignment="1" applyProtection="1">
      <alignment/>
      <protection/>
    </xf>
    <xf numFmtId="0" fontId="10" fillId="33" borderId="11" xfId="0" applyFont="1" applyFill="1" applyBorder="1" applyAlignment="1" applyProtection="1">
      <alignment vertical="top"/>
      <protection/>
    </xf>
    <xf numFmtId="0" fontId="0" fillId="0" borderId="0" xfId="0" applyFont="1" applyFill="1" applyAlignment="1" applyProtection="1">
      <alignment horizontal="center"/>
      <protection/>
    </xf>
    <xf numFmtId="49" fontId="0" fillId="0" borderId="0" xfId="0" applyNumberFormat="1" applyFont="1" applyFill="1" applyAlignment="1" applyProtection="1">
      <alignment/>
      <protection/>
    </xf>
    <xf numFmtId="0" fontId="0" fillId="0" borderId="0" xfId="0" applyFont="1" applyBorder="1" applyAlignment="1" applyProtection="1">
      <alignment horizontal="center"/>
      <protection/>
    </xf>
    <xf numFmtId="0" fontId="64" fillId="0" borderId="0" xfId="0" applyFont="1" applyFill="1" applyAlignment="1" applyProtection="1">
      <alignment horizontal="center"/>
      <protection/>
    </xf>
    <xf numFmtId="49" fontId="64" fillId="0" borderId="0" xfId="0" applyNumberFormat="1" applyFont="1" applyFill="1" applyAlignment="1" applyProtection="1">
      <alignment/>
      <protection/>
    </xf>
    <xf numFmtId="0" fontId="63" fillId="0" borderId="0" xfId="0" applyFont="1" applyFill="1" applyAlignment="1" applyProtection="1">
      <alignment horizontal="left" vertical="top"/>
      <protection/>
    </xf>
    <xf numFmtId="0" fontId="64" fillId="0" borderId="0" xfId="0" applyFont="1" applyAlignment="1" applyProtection="1">
      <alignment horizontal="center"/>
      <protection/>
    </xf>
    <xf numFmtId="0" fontId="62" fillId="0" borderId="0" xfId="0" applyFont="1" applyAlignment="1" applyProtection="1">
      <alignment/>
      <protection/>
    </xf>
    <xf numFmtId="0" fontId="64" fillId="0" borderId="0" xfId="0" applyFont="1" applyBorder="1" applyAlignment="1" applyProtection="1">
      <alignment/>
      <protection/>
    </xf>
    <xf numFmtId="0" fontId="64" fillId="0" borderId="0" xfId="0" applyFont="1" applyAlignment="1" applyProtection="1">
      <alignment/>
      <protection/>
    </xf>
    <xf numFmtId="0" fontId="2" fillId="0" borderId="0" xfId="0" applyFont="1" applyAlignment="1" applyProtection="1">
      <alignment horizontal="center"/>
      <protection/>
    </xf>
    <xf numFmtId="49" fontId="2" fillId="0" borderId="0" xfId="0" applyNumberFormat="1" applyFont="1" applyAlignment="1" applyProtection="1">
      <alignment horizontal="right"/>
      <protection/>
    </xf>
    <xf numFmtId="0" fontId="2" fillId="0" borderId="0" xfId="0" applyFont="1" applyAlignment="1" applyProtection="1">
      <alignment horizontal="left"/>
      <protection/>
    </xf>
    <xf numFmtId="0" fontId="2" fillId="0" borderId="0" xfId="0" applyFont="1" applyBorder="1" applyAlignment="1" applyProtection="1">
      <alignment horizontal="center"/>
      <protection/>
    </xf>
    <xf numFmtId="4" fontId="2" fillId="0" borderId="0" xfId="0" applyNumberFormat="1" applyFont="1" applyBorder="1" applyAlignment="1" applyProtection="1">
      <alignment horizontal="center"/>
      <protection/>
    </xf>
    <xf numFmtId="171" fontId="2" fillId="0" borderId="0" xfId="62" applyNumberFormat="1" applyFont="1" applyBorder="1" applyAlignment="1" applyProtection="1">
      <alignment horizontal="right" wrapText="1"/>
      <protection/>
    </xf>
    <xf numFmtId="0" fontId="0" fillId="0" borderId="0" xfId="0" applyFont="1" applyBorder="1" applyAlignment="1" applyProtection="1">
      <alignment horizontal="left"/>
      <protection/>
    </xf>
    <xf numFmtId="0" fontId="0" fillId="0" borderId="0" xfId="0" applyFont="1" applyAlignment="1" applyProtection="1">
      <alignment/>
      <protection/>
    </xf>
    <xf numFmtId="0" fontId="0" fillId="0" borderId="10" xfId="0" applyFont="1" applyFill="1" applyBorder="1" applyAlignment="1" applyProtection="1">
      <alignment horizontal="center"/>
      <protection/>
    </xf>
    <xf numFmtId="49" fontId="0" fillId="0" borderId="10" xfId="0" applyNumberFormat="1" applyFont="1" applyFill="1" applyBorder="1" applyAlignment="1" applyProtection="1">
      <alignment/>
      <protection/>
    </xf>
    <xf numFmtId="0" fontId="2" fillId="0" borderId="10" xfId="0" applyFont="1" applyFill="1" applyBorder="1" applyAlignment="1" applyProtection="1">
      <alignment horizontal="justify" vertical="top" wrapText="1"/>
      <protection/>
    </xf>
    <xf numFmtId="0" fontId="0" fillId="0" borderId="10" xfId="0" applyFont="1" applyBorder="1" applyAlignment="1" applyProtection="1">
      <alignment horizontal="center"/>
      <protection/>
    </xf>
    <xf numFmtId="4" fontId="2" fillId="0" borderId="10" xfId="0" applyNumberFormat="1" applyFont="1" applyBorder="1" applyAlignment="1" applyProtection="1">
      <alignment horizontal="center"/>
      <protection/>
    </xf>
    <xf numFmtId="0" fontId="2" fillId="0" borderId="10" xfId="0" applyFont="1" applyBorder="1" applyAlignment="1" applyProtection="1">
      <alignment/>
      <protection/>
    </xf>
    <xf numFmtId="0" fontId="0" fillId="0" borderId="0" xfId="0" applyFont="1" applyFill="1" applyAlignment="1" applyProtection="1">
      <alignment horizontal="center"/>
      <protection/>
    </xf>
    <xf numFmtId="49" fontId="0" fillId="0" borderId="0" xfId="0" applyNumberFormat="1" applyFont="1" applyFill="1" applyAlignment="1" applyProtection="1">
      <alignment/>
      <protection/>
    </xf>
    <xf numFmtId="0" fontId="1" fillId="0" borderId="0" xfId="0" applyFont="1" applyFill="1" applyAlignment="1" applyProtection="1">
      <alignment horizontal="left" vertical="top"/>
      <protection/>
    </xf>
    <xf numFmtId="0" fontId="0" fillId="0" borderId="0" xfId="0" applyFont="1" applyAlignment="1" applyProtection="1">
      <alignment horizontal="center"/>
      <protection/>
    </xf>
    <xf numFmtId="4" fontId="2" fillId="0" borderId="0" xfId="0" applyNumberFormat="1" applyFont="1" applyAlignment="1" applyProtection="1">
      <alignment horizontal="center"/>
      <protection/>
    </xf>
    <xf numFmtId="0" fontId="0" fillId="0" borderId="0" xfId="0" applyFont="1" applyBorder="1" applyAlignment="1" applyProtection="1">
      <alignment/>
      <protection/>
    </xf>
    <xf numFmtId="0" fontId="0" fillId="0" borderId="0" xfId="0" applyFont="1" applyAlignment="1" applyProtection="1">
      <alignment/>
      <protection/>
    </xf>
    <xf numFmtId="2" fontId="2" fillId="0" borderId="0" xfId="0" applyNumberFormat="1" applyFont="1" applyAlignment="1" applyProtection="1">
      <alignment horizontal="center"/>
      <protection/>
    </xf>
    <xf numFmtId="0" fontId="2" fillId="0" borderId="10" xfId="0" applyFont="1" applyBorder="1" applyAlignment="1" applyProtection="1">
      <alignment horizontal="center"/>
      <protection/>
    </xf>
    <xf numFmtId="49" fontId="2" fillId="0" borderId="10" xfId="0" applyNumberFormat="1" applyFont="1" applyBorder="1" applyAlignment="1" applyProtection="1">
      <alignment/>
      <protection/>
    </xf>
    <xf numFmtId="0" fontId="2" fillId="0" borderId="0" xfId="0" applyFont="1" applyFill="1" applyAlignment="1" applyProtection="1">
      <alignment horizontal="center"/>
      <protection/>
    </xf>
    <xf numFmtId="49" fontId="2" fillId="0" borderId="0" xfId="0" applyNumberFormat="1" applyFont="1" applyFill="1" applyAlignment="1" applyProtection="1">
      <alignment/>
      <protection/>
    </xf>
    <xf numFmtId="0" fontId="2" fillId="0" borderId="0" xfId="0" applyFont="1" applyFill="1" applyAlignment="1" applyProtection="1">
      <alignment/>
      <protection/>
    </xf>
    <xf numFmtId="49" fontId="2" fillId="0" borderId="0" xfId="0" applyNumberFormat="1" applyFont="1" applyAlignment="1" applyProtection="1">
      <alignment horizontal="center"/>
      <protection/>
    </xf>
    <xf numFmtId="0" fontId="2" fillId="0" borderId="0" xfId="0" applyFont="1" applyFill="1" applyAlignment="1" applyProtection="1">
      <alignment vertical="top"/>
      <protection/>
    </xf>
    <xf numFmtId="49" fontId="2" fillId="0" borderId="0" xfId="0" applyNumberFormat="1" applyFont="1" applyFill="1" applyAlignment="1" applyProtection="1">
      <alignment horizontal="right"/>
      <protection/>
    </xf>
    <xf numFmtId="0" fontId="2" fillId="0" borderId="10" xfId="0" applyFont="1" applyFill="1" applyBorder="1" applyAlignment="1" applyProtection="1">
      <alignment horizontal="center"/>
      <protection/>
    </xf>
    <xf numFmtId="49" fontId="2" fillId="0" borderId="1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49" fontId="2" fillId="0" borderId="0" xfId="0" applyNumberFormat="1" applyFont="1" applyFill="1" applyBorder="1" applyAlignment="1" applyProtection="1">
      <alignment/>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2" fillId="0" borderId="0" xfId="0" applyFont="1" applyFill="1" applyAlignment="1" applyProtection="1">
      <alignment horizontal="left"/>
      <protection/>
    </xf>
    <xf numFmtId="4" fontId="2" fillId="0" borderId="0" xfId="0"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2" fillId="0" borderId="0" xfId="0" applyFont="1" applyFill="1" applyBorder="1" applyAlignment="1" applyProtection="1">
      <alignment vertical="top"/>
      <protection/>
    </xf>
    <xf numFmtId="171" fontId="2" fillId="0" borderId="0" xfId="62" applyNumberFormat="1" applyFont="1" applyFill="1" applyBorder="1" applyAlignment="1" applyProtection="1">
      <alignment horizontal="right" wrapText="1"/>
      <protection/>
    </xf>
    <xf numFmtId="4" fontId="2" fillId="0" borderId="10" xfId="0" applyNumberFormat="1" applyFont="1" applyFill="1" applyBorder="1" applyAlignment="1" applyProtection="1">
      <alignment horizontal="center"/>
      <protection/>
    </xf>
    <xf numFmtId="0" fontId="2" fillId="0" borderId="10" xfId="0" applyFont="1" applyFill="1" applyBorder="1" applyAlignment="1" applyProtection="1">
      <alignment/>
      <protection/>
    </xf>
    <xf numFmtId="0" fontId="0" fillId="33" borderId="11" xfId="0" applyFont="1" applyFill="1" applyBorder="1" applyAlignment="1" applyProtection="1">
      <alignment horizontal="center"/>
      <protection/>
    </xf>
    <xf numFmtId="49" fontId="0" fillId="33" borderId="11" xfId="0" applyNumberFormat="1" applyFont="1" applyFill="1" applyBorder="1" applyAlignment="1" applyProtection="1">
      <alignment/>
      <protection/>
    </xf>
    <xf numFmtId="0" fontId="10" fillId="33" borderId="11" xfId="0" applyFont="1" applyFill="1" applyBorder="1" applyAlignment="1" applyProtection="1">
      <alignment vertical="top"/>
      <protection/>
    </xf>
    <xf numFmtId="4" fontId="2" fillId="33" borderId="11" xfId="0" applyNumberFormat="1" applyFont="1" applyFill="1" applyBorder="1" applyAlignment="1" applyProtection="1">
      <alignment horizontal="center"/>
      <protection/>
    </xf>
    <xf numFmtId="49" fontId="0" fillId="0" borderId="0" xfId="0" applyNumberFormat="1" applyFont="1" applyAlignment="1" applyProtection="1">
      <alignment/>
      <protection/>
    </xf>
    <xf numFmtId="0" fontId="0" fillId="0" borderId="0" xfId="0" applyFont="1" applyAlignment="1" applyProtection="1">
      <alignment vertical="top"/>
      <protection/>
    </xf>
    <xf numFmtId="0" fontId="9" fillId="33" borderId="11" xfId="0" applyFont="1" applyFill="1" applyBorder="1" applyAlignment="1" applyProtection="1">
      <alignment horizontal="center"/>
      <protection/>
    </xf>
    <xf numFmtId="49" fontId="9" fillId="33" borderId="11" xfId="0" applyNumberFormat="1" applyFont="1" applyFill="1" applyBorder="1" applyAlignment="1" applyProtection="1">
      <alignment horizontal="right"/>
      <protection/>
    </xf>
    <xf numFmtId="0" fontId="9" fillId="33" borderId="11" xfId="0" applyFont="1" applyFill="1" applyBorder="1" applyAlignment="1" applyProtection="1">
      <alignment horizontal="left" vertical="top"/>
      <protection/>
    </xf>
    <xf numFmtId="0" fontId="2" fillId="33" borderId="11" xfId="0" applyFont="1" applyFill="1" applyBorder="1" applyAlignment="1" applyProtection="1">
      <alignment/>
      <protection/>
    </xf>
    <xf numFmtId="0" fontId="2" fillId="0" borderId="0" xfId="0" applyFont="1" applyFill="1" applyAlignment="1" applyProtection="1">
      <alignment/>
      <protection/>
    </xf>
    <xf numFmtId="49" fontId="2" fillId="0" borderId="10" xfId="0" applyNumberFormat="1" applyFont="1" applyFill="1" applyBorder="1" applyAlignment="1" applyProtection="1">
      <alignment horizontal="right"/>
      <protection/>
    </xf>
    <xf numFmtId="0" fontId="0" fillId="0" borderId="0" xfId="0" applyFont="1" applyBorder="1" applyAlignment="1" applyProtection="1">
      <alignment vertical="top"/>
      <protection/>
    </xf>
    <xf numFmtId="0" fontId="2" fillId="0" borderId="0" xfId="0" applyFont="1" applyFill="1" applyAlignment="1" applyProtection="1">
      <alignment horizontal="center" vertical="top"/>
      <protection/>
    </xf>
    <xf numFmtId="49" fontId="2" fillId="0" borderId="0" xfId="0" applyNumberFormat="1" applyFont="1" applyFill="1" applyAlignment="1" applyProtection="1">
      <alignment horizontal="right" vertical="top"/>
      <protection/>
    </xf>
    <xf numFmtId="0" fontId="2" fillId="0" borderId="0" xfId="0" applyFont="1" applyFill="1" applyAlignment="1" applyProtection="1">
      <alignment wrapText="1"/>
      <protection/>
    </xf>
    <xf numFmtId="0" fontId="0" fillId="0" borderId="0" xfId="0" applyBorder="1" applyAlignment="1" applyProtection="1">
      <alignment/>
      <protection/>
    </xf>
    <xf numFmtId="0" fontId="0" fillId="0" borderId="0" xfId="0" applyAlignment="1" applyProtection="1">
      <alignment/>
      <protection/>
    </xf>
    <xf numFmtId="0" fontId="0" fillId="0" borderId="10" xfId="0" applyFill="1" applyBorder="1" applyAlignment="1" applyProtection="1">
      <alignment horizontal="center"/>
      <protection/>
    </xf>
    <xf numFmtId="0" fontId="0" fillId="0" borderId="0" xfId="0" applyBorder="1" applyAlignment="1" applyProtection="1">
      <alignment/>
      <protection/>
    </xf>
    <xf numFmtId="0" fontId="2" fillId="0" borderId="0" xfId="0" applyFont="1" applyFill="1" applyBorder="1" applyAlignment="1" applyProtection="1">
      <alignment horizontal="left"/>
      <protection/>
    </xf>
    <xf numFmtId="49" fontId="2" fillId="0" borderId="0" xfId="0" applyNumberFormat="1" applyFont="1" applyFill="1" applyBorder="1" applyAlignment="1" applyProtection="1">
      <alignment horizontal="right"/>
      <protection/>
    </xf>
    <xf numFmtId="0" fontId="0" fillId="0" borderId="0" xfId="0" applyFill="1" applyBorder="1" applyAlignment="1" applyProtection="1">
      <alignment vertical="top"/>
      <protection/>
    </xf>
    <xf numFmtId="0" fontId="2" fillId="0" borderId="0" xfId="0" applyFont="1" applyFill="1" applyBorder="1" applyAlignment="1" applyProtection="1">
      <alignment horizontal="left"/>
      <protection/>
    </xf>
    <xf numFmtId="49" fontId="2" fillId="0" borderId="0" xfId="0" applyNumberFormat="1" applyFont="1" applyFill="1" applyAlignment="1" applyProtection="1">
      <alignment horizontal="right" vertical="top" wrapText="1"/>
      <protection/>
    </xf>
    <xf numFmtId="4" fontId="62" fillId="0" borderId="10" xfId="0" applyNumberFormat="1" applyFont="1" applyBorder="1" applyAlignment="1" applyProtection="1">
      <alignment horizontal="center"/>
      <protection/>
    </xf>
    <xf numFmtId="0" fontId="0" fillId="0" borderId="0" xfId="0" applyFont="1" applyFill="1" applyAlignment="1" applyProtection="1">
      <alignment vertical="top"/>
      <protection/>
    </xf>
    <xf numFmtId="0" fontId="0" fillId="0" borderId="0" xfId="0" applyFont="1" applyBorder="1" applyAlignment="1" applyProtection="1">
      <alignment vertical="center"/>
      <protection/>
    </xf>
    <xf numFmtId="0" fontId="64" fillId="0" borderId="0" xfId="0" applyFont="1" applyFill="1" applyBorder="1" applyAlignment="1" applyProtection="1">
      <alignment horizontal="center"/>
      <protection/>
    </xf>
    <xf numFmtId="49" fontId="64" fillId="0" borderId="0" xfId="0" applyNumberFormat="1" applyFont="1" applyFill="1" applyBorder="1" applyAlignment="1" applyProtection="1">
      <alignment/>
      <protection/>
    </xf>
    <xf numFmtId="0" fontId="63" fillId="0" borderId="0" xfId="0" applyFont="1" applyFill="1" applyBorder="1" applyAlignment="1" applyProtection="1">
      <alignment vertical="top"/>
      <protection/>
    </xf>
    <xf numFmtId="4" fontId="62"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49" fontId="0" fillId="0" borderId="0" xfId="0" applyNumberFormat="1" applyFont="1" applyFill="1" applyBorder="1" applyAlignment="1" applyProtection="1">
      <alignment/>
      <protection/>
    </xf>
    <xf numFmtId="0" fontId="1" fillId="0" borderId="0" xfId="0" applyFont="1" applyFill="1" applyBorder="1" applyAlignment="1" applyProtection="1">
      <alignment vertical="top"/>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2" fillId="0" borderId="0" xfId="0" applyFont="1" applyFill="1" applyBorder="1" applyAlignment="1" applyProtection="1">
      <alignment horizontal="right"/>
      <protection/>
    </xf>
    <xf numFmtId="0" fontId="2" fillId="0" borderId="0" xfId="0" applyFont="1" applyFill="1" applyAlignment="1" applyProtection="1">
      <alignment horizontal="left" wrapText="1"/>
      <protection/>
    </xf>
    <xf numFmtId="0" fontId="15" fillId="0" borderId="0" xfId="0" applyFont="1" applyFill="1" applyBorder="1" applyAlignment="1" applyProtection="1">
      <alignment/>
      <protection/>
    </xf>
    <xf numFmtId="0" fontId="2" fillId="0" borderId="0" xfId="51" applyFont="1" applyFill="1" applyAlignment="1" applyProtection="1">
      <alignment horizontal="justify" vertical="top" wrapText="1"/>
      <protection/>
    </xf>
    <xf numFmtId="49" fontId="2" fillId="0" borderId="0" xfId="0" applyNumberFormat="1" applyFont="1" applyFill="1" applyAlignment="1" applyProtection="1">
      <alignment vertical="top" wrapText="1"/>
      <protection/>
    </xf>
    <xf numFmtId="0" fontId="2" fillId="0" borderId="0" xfId="0" applyFont="1" applyFill="1" applyBorder="1" applyAlignment="1" applyProtection="1">
      <alignment horizontal="justify"/>
      <protection/>
    </xf>
    <xf numFmtId="0" fontId="2" fillId="0" borderId="0" xfId="0" applyFont="1" applyFill="1" applyBorder="1" applyAlignment="1" applyProtection="1" quotePrefix="1">
      <alignment horizontal="center"/>
      <protection/>
    </xf>
    <xf numFmtId="14" fontId="2" fillId="0" borderId="0" xfId="0" applyNumberFormat="1" applyFont="1" applyFill="1" applyAlignment="1" applyProtection="1">
      <alignment horizontal="right"/>
      <protection/>
    </xf>
    <xf numFmtId="0" fontId="2" fillId="0" borderId="0" xfId="0" applyFont="1" applyFill="1" applyAlignment="1" applyProtection="1">
      <alignment horizontal="right"/>
      <protection/>
    </xf>
    <xf numFmtId="0" fontId="2" fillId="0" borderId="0" xfId="0" applyFont="1" applyFill="1" applyAlignment="1" applyProtection="1">
      <alignment horizontal="justify"/>
      <protection/>
    </xf>
    <xf numFmtId="4" fontId="2" fillId="0" borderId="0" xfId="0" applyNumberFormat="1" applyFont="1" applyFill="1" applyAlignment="1" applyProtection="1">
      <alignment horizontal="right"/>
      <protection/>
    </xf>
    <xf numFmtId="0" fontId="2" fillId="0" borderId="10" xfId="0" applyFont="1" applyFill="1" applyBorder="1" applyAlignment="1" applyProtection="1">
      <alignment horizontal="right"/>
      <protection/>
    </xf>
    <xf numFmtId="4" fontId="2" fillId="0" borderId="10" xfId="0" applyNumberFormat="1" applyFont="1" applyFill="1" applyBorder="1" applyAlignment="1" applyProtection="1">
      <alignment horizontal="right"/>
      <protection/>
    </xf>
    <xf numFmtId="0" fontId="0" fillId="33" borderId="11" xfId="0" applyFill="1" applyBorder="1" applyAlignment="1" applyProtection="1">
      <alignment horizontal="center"/>
      <protection/>
    </xf>
    <xf numFmtId="49" fontId="0" fillId="33" borderId="11" xfId="0" applyNumberFormat="1" applyFill="1" applyBorder="1" applyAlignment="1" applyProtection="1">
      <alignment/>
      <protection/>
    </xf>
    <xf numFmtId="4" fontId="62" fillId="33" borderId="11" xfId="0" applyNumberFormat="1"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49" fontId="0" fillId="0" borderId="0" xfId="0" applyNumberFormat="1" applyFill="1" applyBorder="1" applyAlignment="1" applyProtection="1">
      <alignment/>
      <protection/>
    </xf>
    <xf numFmtId="0" fontId="1" fillId="0" borderId="0" xfId="0" applyFont="1" applyFill="1" applyBorder="1" applyAlignment="1" applyProtection="1">
      <alignment vertical="top"/>
      <protection/>
    </xf>
    <xf numFmtId="0" fontId="0" fillId="0" borderId="0" xfId="0" applyFill="1" applyAlignment="1" applyProtection="1">
      <alignment horizontal="center"/>
      <protection/>
    </xf>
    <xf numFmtId="49" fontId="0" fillId="0" borderId="0" xfId="0" applyNumberFormat="1" applyFill="1" applyAlignment="1" applyProtection="1">
      <alignment/>
      <protection/>
    </xf>
    <xf numFmtId="0" fontId="1" fillId="0" borderId="0" xfId="0" applyFont="1" applyFill="1" applyAlignment="1" applyProtection="1">
      <alignment horizontal="left" vertical="top"/>
      <protection/>
    </xf>
    <xf numFmtId="4" fontId="62" fillId="0" borderId="0" xfId="0" applyNumberFormat="1" applyFont="1" applyFill="1" applyAlignment="1" applyProtection="1">
      <alignment horizontal="center"/>
      <protection/>
    </xf>
    <xf numFmtId="4" fontId="2" fillId="0" borderId="0" xfId="0" applyNumberFormat="1" applyFont="1" applyFill="1" applyAlignment="1" applyProtection="1">
      <alignment horizontal="center"/>
      <protection/>
    </xf>
    <xf numFmtId="0" fontId="2" fillId="0" borderId="0" xfId="0" applyFont="1" applyFill="1" applyAlignment="1" applyProtection="1">
      <alignment horizontal="justify" wrapText="1"/>
      <protection/>
    </xf>
    <xf numFmtId="0" fontId="2" fillId="0" borderId="0" xfId="0" applyFont="1" applyFill="1" applyAlignment="1" applyProtection="1" quotePrefix="1">
      <alignment vertical="top"/>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horizontal="left"/>
      <protection/>
    </xf>
    <xf numFmtId="0" fontId="0" fillId="0" borderId="0" xfId="0" applyBorder="1" applyAlignment="1" applyProtection="1">
      <alignment horizontal="center"/>
      <protection/>
    </xf>
    <xf numFmtId="0" fontId="2" fillId="0" borderId="0" xfId="0" applyFont="1" applyFill="1" applyBorder="1" applyAlignment="1" applyProtection="1" quotePrefix="1">
      <alignment horizontal="left"/>
      <protection/>
    </xf>
    <xf numFmtId="2" fontId="2" fillId="0" borderId="0" xfId="0" applyNumberFormat="1" applyFont="1" applyBorder="1" applyAlignment="1" applyProtection="1">
      <alignment horizontal="center"/>
      <protection/>
    </xf>
    <xf numFmtId="4" fontId="0" fillId="0" borderId="0" xfId="0" applyNumberFormat="1" applyBorder="1" applyAlignment="1" applyProtection="1">
      <alignment/>
      <protection/>
    </xf>
    <xf numFmtId="0" fontId="0" fillId="0" borderId="0" xfId="0" applyFont="1" applyBorder="1" applyAlignment="1" applyProtection="1">
      <alignment horizontal="center" vertical="center"/>
      <protection/>
    </xf>
    <xf numFmtId="0" fontId="0" fillId="0" borderId="0" xfId="0" applyFont="1" applyAlignment="1" applyProtection="1">
      <alignment horizontal="center" vertical="center"/>
      <protection/>
    </xf>
    <xf numFmtId="0" fontId="2" fillId="0" borderId="0" xfId="0" applyFont="1" applyFill="1" applyAlignment="1" applyProtection="1">
      <alignment/>
      <protection/>
    </xf>
    <xf numFmtId="0" fontId="2" fillId="0" borderId="0" xfId="0" applyFont="1" applyFill="1" applyAlignment="1" applyProtection="1">
      <alignment horizontal="justify" wrapText="1"/>
      <protection/>
    </xf>
    <xf numFmtId="0" fontId="2" fillId="0" borderId="0" xfId="0" applyFont="1" applyFill="1" applyBorder="1" applyAlignment="1" applyProtection="1" quotePrefix="1">
      <alignment horizontal="center"/>
      <protection/>
    </xf>
    <xf numFmtId="0" fontId="65" fillId="0" borderId="0" xfId="0" applyFont="1" applyBorder="1" applyAlignment="1" applyProtection="1">
      <alignment/>
      <protection/>
    </xf>
    <xf numFmtId="0" fontId="65" fillId="0" borderId="0" xfId="0" applyFont="1" applyAlignment="1" applyProtection="1">
      <alignment/>
      <protection/>
    </xf>
    <xf numFmtId="0" fontId="2" fillId="0" borderId="0" xfId="0" applyFont="1" applyFill="1" applyBorder="1" applyAlignment="1" applyProtection="1">
      <alignment horizontal="left" wrapText="1"/>
      <protection/>
    </xf>
    <xf numFmtId="0" fontId="2" fillId="0" borderId="0" xfId="0" applyFont="1" applyBorder="1" applyAlignment="1" applyProtection="1">
      <alignment/>
      <protection/>
    </xf>
    <xf numFmtId="0" fontId="2" fillId="0" borderId="0" xfId="0" applyFont="1" applyFill="1" applyAlignment="1" applyProtection="1">
      <alignment horizontal="left" vertical="top" wrapText="1"/>
      <protection/>
    </xf>
    <xf numFmtId="0" fontId="10" fillId="33" borderId="11" xfId="0" applyFont="1" applyFill="1" applyBorder="1" applyAlignment="1" applyProtection="1">
      <alignment horizontal="left" vertical="top"/>
      <protection/>
    </xf>
    <xf numFmtId="0" fontId="9" fillId="33" borderId="11" xfId="0" applyFont="1" applyFill="1" applyBorder="1" applyAlignment="1" applyProtection="1">
      <alignment horizontal="right"/>
      <protection/>
    </xf>
    <xf numFmtId="0" fontId="14" fillId="33" borderId="11" xfId="0" applyFont="1" applyFill="1" applyBorder="1" applyAlignment="1" applyProtection="1">
      <alignment horizontal="left" vertical="top"/>
      <protection/>
    </xf>
    <xf numFmtId="0" fontId="0" fillId="0" borderId="0" xfId="0" applyFill="1" applyAlignment="1" applyProtection="1">
      <alignment/>
      <protection/>
    </xf>
    <xf numFmtId="0" fontId="0" fillId="0" borderId="10" xfId="0" applyFont="1" applyFill="1" applyBorder="1" applyAlignment="1" applyProtection="1">
      <alignment/>
      <protection/>
    </xf>
    <xf numFmtId="49" fontId="0" fillId="0" borderId="10" xfId="0" applyNumberFormat="1" applyFill="1" applyBorder="1" applyAlignment="1" applyProtection="1">
      <alignment/>
      <protection/>
    </xf>
    <xf numFmtId="0" fontId="0" fillId="0" borderId="10" xfId="0" applyBorder="1" applyAlignment="1" applyProtection="1">
      <alignment horizontal="center"/>
      <protection/>
    </xf>
    <xf numFmtId="0" fontId="0" fillId="33" borderId="11" xfId="0" applyFont="1" applyFill="1" applyBorder="1" applyAlignment="1" applyProtection="1">
      <alignment/>
      <protection/>
    </xf>
    <xf numFmtId="0" fontId="0" fillId="0" borderId="0" xfId="0" applyFont="1" applyAlignment="1" applyProtection="1">
      <alignment vertical="top"/>
      <protection/>
    </xf>
    <xf numFmtId="0" fontId="8" fillId="0" borderId="0" xfId="0" applyFont="1" applyAlignment="1" applyProtection="1">
      <alignment horizontal="center"/>
      <protection/>
    </xf>
    <xf numFmtId="171" fontId="66" fillId="0" borderId="0" xfId="0" applyNumberFormat="1" applyFont="1" applyBorder="1" applyAlignment="1" applyProtection="1">
      <alignment horizontal="right"/>
      <protection/>
    </xf>
    <xf numFmtId="171" fontId="66" fillId="0" borderId="0" xfId="0" applyNumberFormat="1" applyFont="1" applyBorder="1" applyAlignment="1" applyProtection="1">
      <alignment horizontal="right"/>
      <protection/>
    </xf>
    <xf numFmtId="0" fontId="62" fillId="0" borderId="0" xfId="0" applyFont="1" applyAlignment="1" applyProtection="1">
      <alignment/>
      <protection/>
    </xf>
    <xf numFmtId="2" fontId="2" fillId="0" borderId="0" xfId="0" applyNumberFormat="1" applyFont="1" applyAlignment="1" applyProtection="1">
      <alignment/>
      <protection/>
    </xf>
    <xf numFmtId="49" fontId="0" fillId="0" borderId="0" xfId="0" applyNumberFormat="1" applyFill="1" applyBorder="1" applyAlignment="1" applyProtection="1">
      <alignment/>
      <protection/>
    </xf>
    <xf numFmtId="0" fontId="0" fillId="0" borderId="0" xfId="0" applyFill="1" applyBorder="1" applyAlignment="1" applyProtection="1">
      <alignment/>
      <protection/>
    </xf>
    <xf numFmtId="0" fontId="64" fillId="0" borderId="0" xfId="0" applyFont="1" applyFill="1" applyBorder="1" applyAlignment="1" applyProtection="1">
      <alignment/>
      <protection/>
    </xf>
    <xf numFmtId="0" fontId="2" fillId="0" borderId="0" xfId="0" applyFont="1" applyBorder="1" applyAlignment="1" applyProtection="1">
      <alignment/>
      <protection/>
    </xf>
    <xf numFmtId="171" fontId="67" fillId="0" borderId="0" xfId="0" applyNumberFormat="1" applyFont="1" applyBorder="1" applyAlignment="1" applyProtection="1">
      <alignment horizontal="right"/>
      <protection/>
    </xf>
    <xf numFmtId="0" fontId="11" fillId="0" borderId="10" xfId="0" applyFont="1" applyBorder="1" applyAlignment="1" applyProtection="1">
      <alignment horizontal="left"/>
      <protection/>
    </xf>
    <xf numFmtId="49" fontId="11" fillId="0" borderId="10" xfId="0" applyNumberFormat="1" applyFont="1" applyBorder="1" applyAlignment="1" applyProtection="1">
      <alignment horizontal="right"/>
      <protection/>
    </xf>
    <xf numFmtId="0" fontId="11" fillId="0" borderId="10" xfId="0" applyFont="1" applyBorder="1" applyAlignment="1" applyProtection="1">
      <alignment vertical="top"/>
      <protection/>
    </xf>
    <xf numFmtId="4" fontId="11" fillId="0" borderId="10" xfId="0" applyNumberFormat="1" applyFont="1" applyBorder="1" applyAlignment="1" applyProtection="1">
      <alignment horizontal="right"/>
      <protection/>
    </xf>
    <xf numFmtId="171" fontId="11" fillId="0" borderId="10" xfId="0" applyNumberFormat="1" applyFont="1" applyBorder="1" applyAlignment="1" applyProtection="1">
      <alignment horizontal="right"/>
      <protection/>
    </xf>
    <xf numFmtId="171" fontId="68" fillId="0" borderId="0" xfId="0" applyNumberFormat="1" applyFont="1" applyBorder="1" applyAlignment="1" applyProtection="1">
      <alignment horizontal="right"/>
      <protection/>
    </xf>
    <xf numFmtId="0" fontId="11" fillId="0" borderId="11" xfId="0" applyFont="1" applyBorder="1" applyAlignment="1" applyProtection="1">
      <alignment horizontal="left"/>
      <protection/>
    </xf>
    <xf numFmtId="49" fontId="11" fillId="0" borderId="11" xfId="0" applyNumberFormat="1" applyFont="1" applyBorder="1" applyAlignment="1" applyProtection="1">
      <alignment horizontal="right"/>
      <protection/>
    </xf>
    <xf numFmtId="0" fontId="11" fillId="0" borderId="11" xfId="0" applyFont="1" applyBorder="1" applyAlignment="1" applyProtection="1">
      <alignment vertical="top"/>
      <protection/>
    </xf>
    <xf numFmtId="4" fontId="11" fillId="0" borderId="11" xfId="0" applyNumberFormat="1" applyFont="1" applyBorder="1" applyAlignment="1" applyProtection="1">
      <alignment horizontal="right"/>
      <protection/>
    </xf>
    <xf numFmtId="171" fontId="11" fillId="0" borderId="11" xfId="0" applyNumberFormat="1" applyFont="1" applyBorder="1" applyAlignment="1" applyProtection="1">
      <alignment horizontal="right"/>
      <protection/>
    </xf>
    <xf numFmtId="0" fontId="64" fillId="0" borderId="0" xfId="0" applyFont="1" applyBorder="1" applyAlignment="1" applyProtection="1">
      <alignment/>
      <protection/>
    </xf>
    <xf numFmtId="4" fontId="11" fillId="0" borderId="11" xfId="0" applyNumberFormat="1" applyFont="1" applyBorder="1" applyAlignment="1" applyProtection="1">
      <alignment horizontal="right"/>
      <protection/>
    </xf>
    <xf numFmtId="0" fontId="11" fillId="0" borderId="0" xfId="0" applyFont="1" applyAlignment="1" applyProtection="1">
      <alignment horizontal="center"/>
      <protection/>
    </xf>
    <xf numFmtId="49" fontId="11" fillId="0" borderId="0" xfId="0" applyNumberFormat="1" applyFont="1" applyAlignment="1" applyProtection="1">
      <alignment/>
      <protection/>
    </xf>
    <xf numFmtId="0" fontId="11" fillId="0" borderId="0" xfId="0" applyFont="1" applyAlignment="1" applyProtection="1">
      <alignment horizontal="left" vertical="top"/>
      <protection/>
    </xf>
    <xf numFmtId="4" fontId="11" fillId="0" borderId="0" xfId="0" applyNumberFormat="1" applyFont="1" applyAlignment="1" applyProtection="1">
      <alignment horizontal="right"/>
      <protection/>
    </xf>
    <xf numFmtId="4" fontId="68" fillId="0" borderId="0" xfId="0" applyNumberFormat="1" applyFont="1" applyAlignment="1" applyProtection="1">
      <alignment horizontal="right"/>
      <protection/>
    </xf>
    <xf numFmtId="4" fontId="1" fillId="0" borderId="0" xfId="0" applyNumberFormat="1" applyFont="1" applyAlignment="1" applyProtection="1">
      <alignment/>
      <protection/>
    </xf>
    <xf numFmtId="0" fontId="11" fillId="0" borderId="0" xfId="0" applyFont="1" applyAlignment="1" applyProtection="1">
      <alignment vertical="top"/>
      <protection/>
    </xf>
    <xf numFmtId="0" fontId="1" fillId="0" borderId="0" xfId="0" applyFont="1" applyAlignment="1" applyProtection="1">
      <alignment/>
      <protection/>
    </xf>
    <xf numFmtId="0" fontId="11" fillId="0" borderId="20" xfId="0" applyFont="1" applyBorder="1" applyAlignment="1" applyProtection="1">
      <alignment horizontal="left"/>
      <protection/>
    </xf>
    <xf numFmtId="0" fontId="11" fillId="0" borderId="21" xfId="0" applyFont="1" applyBorder="1" applyAlignment="1" applyProtection="1">
      <alignment horizontal="left"/>
      <protection/>
    </xf>
    <xf numFmtId="0" fontId="11" fillId="0" borderId="22" xfId="0" applyFont="1" applyBorder="1" applyAlignment="1" applyProtection="1">
      <alignment horizontal="left"/>
      <protection/>
    </xf>
    <xf numFmtId="171" fontId="11" fillId="0" borderId="20" xfId="0" applyNumberFormat="1" applyFont="1" applyBorder="1" applyAlignment="1" applyProtection="1">
      <alignment horizontal="right"/>
      <protection/>
    </xf>
    <xf numFmtId="171" fontId="11" fillId="0" borderId="21" xfId="0" applyNumberFormat="1" applyFont="1" applyBorder="1" applyAlignment="1" applyProtection="1">
      <alignment horizontal="right"/>
      <protection/>
    </xf>
    <xf numFmtId="0" fontId="5" fillId="0" borderId="0" xfId="0" applyFont="1" applyAlignment="1" applyProtection="1">
      <alignment vertical="top"/>
      <protection/>
    </xf>
    <xf numFmtId="2" fontId="0" fillId="0" borderId="0" xfId="0" applyNumberFormat="1" applyAlignment="1" applyProtection="1">
      <alignment horizontal="right"/>
      <protection/>
    </xf>
    <xf numFmtId="2" fontId="62" fillId="0" borderId="0" xfId="0" applyNumberFormat="1" applyFont="1" applyAlignment="1" applyProtection="1">
      <alignment horizontal="right"/>
      <protection/>
    </xf>
    <xf numFmtId="0" fontId="2" fillId="0" borderId="0" xfId="0" applyFont="1" applyAlignment="1" applyProtection="1">
      <alignment horizontal="center" vertical="center"/>
      <protection/>
    </xf>
    <xf numFmtId="0" fontId="7" fillId="0" borderId="0" xfId="0" applyFont="1" applyAlignment="1" applyProtection="1">
      <alignment horizontal="center"/>
      <protection/>
    </xf>
    <xf numFmtId="0" fontId="2" fillId="0" borderId="0" xfId="0" applyFont="1" applyAlignment="1" applyProtection="1">
      <alignment vertical="center" wrapText="1"/>
      <protection/>
    </xf>
    <xf numFmtId="49" fontId="2" fillId="0" borderId="0" xfId="0" applyNumberFormat="1" applyFont="1" applyAlignment="1" applyProtection="1">
      <alignment vertical="center"/>
      <protection/>
    </xf>
    <xf numFmtId="0" fontId="2" fillId="0" borderId="0" xfId="0" applyFont="1" applyAlignment="1" applyProtection="1">
      <alignment vertical="top"/>
      <protection/>
    </xf>
    <xf numFmtId="0" fontId="2" fillId="0" borderId="0" xfId="0" applyFont="1" applyAlignment="1" applyProtection="1">
      <alignment vertical="center"/>
      <protection/>
    </xf>
    <xf numFmtId="0" fontId="62" fillId="0" borderId="0" xfId="0" applyFont="1" applyAlignment="1" applyProtection="1">
      <alignment vertical="center"/>
      <protection/>
    </xf>
    <xf numFmtId="0" fontId="11" fillId="0" borderId="0" xfId="0" applyFont="1" applyAlignment="1" applyProtection="1">
      <alignment horizontal="center"/>
      <protection/>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TROSKOVNIK_karlovacka_10_5_HC_Bc"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95"/>
  <sheetViews>
    <sheetView tabSelected="1" zoomScaleSheetLayoutView="100" workbookViewId="0" topLeftCell="A1">
      <pane ySplit="6" topLeftCell="A7" activePane="bottomLeft" state="frozen"/>
      <selection pane="topLeft" activeCell="A1" sqref="A1"/>
      <selection pane="bottomLeft" activeCell="I19" sqref="I19"/>
    </sheetView>
  </sheetViews>
  <sheetFormatPr defaultColWidth="9.140625" defaultRowHeight="12.75"/>
  <cols>
    <col min="1" max="1" width="7.140625" style="66" customWidth="1"/>
    <col min="2" max="2" width="9.28125" style="67" bestFit="1" customWidth="1"/>
    <col min="3" max="3" width="77.140625" style="68" customWidth="1"/>
    <col min="4" max="4" width="9.140625" style="66" customWidth="1"/>
    <col min="5" max="5" width="11.7109375" style="69" customWidth="1"/>
    <col min="6" max="6" width="9.57421875" style="41" customWidth="1"/>
    <col min="7" max="7" width="16.8515625" style="70" bestFit="1" customWidth="1"/>
    <col min="8" max="8" width="9.140625" style="52" customWidth="1"/>
    <col min="9" max="9" width="73.28125" style="52" bestFit="1" customWidth="1"/>
    <col min="10" max="10" width="11.28125" style="52" customWidth="1"/>
    <col min="11" max="11" width="9.140625" style="52" customWidth="1"/>
    <col min="12" max="12" width="11.421875" style="52" customWidth="1"/>
    <col min="13" max="16384" width="9.140625" style="52" customWidth="1"/>
  </cols>
  <sheetData>
    <row r="1" spans="1:7" ht="12.75">
      <c r="A1" s="46" t="s">
        <v>10</v>
      </c>
      <c r="B1" s="47"/>
      <c r="C1" s="48" t="s">
        <v>134</v>
      </c>
      <c r="D1" s="49" t="s">
        <v>199</v>
      </c>
      <c r="E1" s="50"/>
      <c r="F1" s="50"/>
      <c r="G1" s="51"/>
    </row>
    <row r="2" spans="1:7" ht="25.5">
      <c r="A2" s="53" t="s">
        <v>84</v>
      </c>
      <c r="B2" s="54"/>
      <c r="C2" s="55" t="s">
        <v>201</v>
      </c>
      <c r="D2" s="56" t="s">
        <v>192</v>
      </c>
      <c r="E2" s="57"/>
      <c r="F2" s="57"/>
      <c r="G2" s="58"/>
    </row>
    <row r="3" spans="1:7" ht="12.75">
      <c r="A3" s="59" t="s">
        <v>85</v>
      </c>
      <c r="B3" s="60"/>
      <c r="C3" s="55" t="s">
        <v>191</v>
      </c>
      <c r="D3" s="56" t="s">
        <v>193</v>
      </c>
      <c r="E3" s="57"/>
      <c r="F3" s="57"/>
      <c r="G3" s="58"/>
    </row>
    <row r="4" spans="1:7" ht="12.75">
      <c r="A4" s="61" t="s">
        <v>11</v>
      </c>
      <c r="B4" s="46"/>
      <c r="C4" s="62" t="s">
        <v>105</v>
      </c>
      <c r="D4" s="63" t="s">
        <v>194</v>
      </c>
      <c r="E4" s="64"/>
      <c r="F4" s="64"/>
      <c r="G4" s="65"/>
    </row>
    <row r="5" ht="15" thickBot="1"/>
    <row r="6" spans="1:18" s="79" customFormat="1" ht="15" customHeight="1" thickBot="1">
      <c r="A6" s="71" t="s">
        <v>24</v>
      </c>
      <c r="B6" s="72" t="s">
        <v>23</v>
      </c>
      <c r="C6" s="73" t="s">
        <v>12</v>
      </c>
      <c r="D6" s="74" t="s">
        <v>13</v>
      </c>
      <c r="E6" s="75" t="s">
        <v>15</v>
      </c>
      <c r="F6" s="76" t="s">
        <v>9</v>
      </c>
      <c r="G6" s="77" t="s">
        <v>14</v>
      </c>
      <c r="H6" s="78"/>
      <c r="I6" s="78"/>
      <c r="J6" s="78"/>
      <c r="K6" s="78"/>
      <c r="L6" s="78"/>
      <c r="M6" s="78"/>
      <c r="N6" s="78"/>
      <c r="O6" s="78"/>
      <c r="P6" s="78"/>
      <c r="Q6" s="78"/>
      <c r="R6" s="78"/>
    </row>
    <row r="7" spans="1:18" s="79" customFormat="1" ht="15" customHeight="1">
      <c r="A7" s="80"/>
      <c r="B7" s="81"/>
      <c r="C7" s="82"/>
      <c r="D7" s="80"/>
      <c r="E7" s="83"/>
      <c r="F7" s="6"/>
      <c r="G7" s="84"/>
      <c r="H7" s="78"/>
      <c r="I7" s="78"/>
      <c r="J7" s="78"/>
      <c r="K7" s="78"/>
      <c r="L7" s="78"/>
      <c r="M7" s="78"/>
      <c r="N7" s="78"/>
      <c r="O7" s="78"/>
      <c r="P7" s="78"/>
      <c r="Q7" s="78"/>
      <c r="R7" s="78"/>
    </row>
    <row r="8" spans="1:22" s="79" customFormat="1" ht="15" customHeight="1">
      <c r="A8" s="80"/>
      <c r="B8" s="81"/>
      <c r="C8" s="82" t="s">
        <v>43</v>
      </c>
      <c r="D8" s="80"/>
      <c r="E8" s="83"/>
      <c r="F8" s="6"/>
      <c r="G8" s="84"/>
      <c r="H8" s="78"/>
      <c r="I8" s="78"/>
      <c r="J8" s="78"/>
      <c r="K8" s="78"/>
      <c r="L8" s="78"/>
      <c r="M8" s="78"/>
      <c r="N8" s="78"/>
      <c r="O8" s="78"/>
      <c r="P8" s="78"/>
      <c r="Q8" s="78"/>
      <c r="R8" s="78"/>
      <c r="S8" s="78"/>
      <c r="T8" s="78"/>
      <c r="U8" s="78"/>
      <c r="V8" s="78"/>
    </row>
    <row r="9" spans="1:22" s="79" customFormat="1" ht="45">
      <c r="A9" s="80"/>
      <c r="B9" s="81"/>
      <c r="C9" s="85" t="s">
        <v>44</v>
      </c>
      <c r="D9" s="80"/>
      <c r="E9" s="83"/>
      <c r="F9" s="6"/>
      <c r="G9" s="84"/>
      <c r="H9" s="78"/>
      <c r="I9" s="78"/>
      <c r="J9" s="78"/>
      <c r="K9" s="78"/>
      <c r="L9" s="78"/>
      <c r="M9" s="78"/>
      <c r="N9" s="78"/>
      <c r="O9" s="78"/>
      <c r="P9" s="78"/>
      <c r="Q9" s="78"/>
      <c r="R9" s="78"/>
      <c r="S9" s="78"/>
      <c r="T9" s="78"/>
      <c r="U9" s="78"/>
      <c r="V9" s="78"/>
    </row>
    <row r="10" spans="1:22" s="79" customFormat="1" ht="30">
      <c r="A10" s="80"/>
      <c r="B10" s="81"/>
      <c r="C10" s="86" t="s">
        <v>92</v>
      </c>
      <c r="D10" s="80"/>
      <c r="E10" s="83"/>
      <c r="F10" s="6"/>
      <c r="G10" s="84"/>
      <c r="H10" s="78"/>
      <c r="I10" s="78"/>
      <c r="J10" s="78"/>
      <c r="K10" s="78"/>
      <c r="L10" s="78"/>
      <c r="M10" s="78"/>
      <c r="N10" s="78"/>
      <c r="O10" s="78"/>
      <c r="P10" s="78"/>
      <c r="Q10" s="78"/>
      <c r="R10" s="78"/>
      <c r="S10" s="78"/>
      <c r="T10" s="78"/>
      <c r="U10" s="78"/>
      <c r="V10" s="78"/>
    </row>
    <row r="11" spans="1:22" s="79" customFormat="1" ht="60">
      <c r="A11" s="80"/>
      <c r="B11" s="81"/>
      <c r="C11" s="86" t="s">
        <v>58</v>
      </c>
      <c r="D11" s="80"/>
      <c r="E11" s="83"/>
      <c r="F11" s="6"/>
      <c r="G11" s="84"/>
      <c r="H11" s="78"/>
      <c r="I11" s="78"/>
      <c r="J11" s="78"/>
      <c r="K11" s="78"/>
      <c r="L11" s="78"/>
      <c r="M11" s="78"/>
      <c r="N11" s="78"/>
      <c r="O11" s="78"/>
      <c r="P11" s="78"/>
      <c r="Q11" s="78"/>
      <c r="R11" s="78"/>
      <c r="S11" s="78"/>
      <c r="T11" s="78"/>
      <c r="U11" s="78"/>
      <c r="V11" s="78"/>
    </row>
    <row r="12" spans="1:22" s="79" customFormat="1" ht="15" customHeight="1">
      <c r="A12" s="80"/>
      <c r="B12" s="81"/>
      <c r="C12" s="87"/>
      <c r="D12" s="80"/>
      <c r="E12" s="83"/>
      <c r="F12" s="6"/>
      <c r="G12" s="84"/>
      <c r="H12" s="78"/>
      <c r="I12" s="78"/>
      <c r="J12" s="78"/>
      <c r="K12" s="78"/>
      <c r="L12" s="78"/>
      <c r="M12" s="78"/>
      <c r="N12" s="78"/>
      <c r="O12" s="78"/>
      <c r="P12" s="78"/>
      <c r="Q12" s="78"/>
      <c r="R12" s="78"/>
      <c r="S12" s="78"/>
      <c r="T12" s="78"/>
      <c r="U12" s="78"/>
      <c r="V12" s="78"/>
    </row>
    <row r="13" spans="1:22" s="38" customFormat="1" ht="18">
      <c r="A13" s="88" t="s">
        <v>16</v>
      </c>
      <c r="B13" s="89"/>
      <c r="C13" s="90" t="s">
        <v>20</v>
      </c>
      <c r="D13" s="91"/>
      <c r="E13" s="92"/>
      <c r="F13" s="22"/>
      <c r="G13" s="93"/>
      <c r="H13" s="94"/>
      <c r="I13" s="94"/>
      <c r="J13" s="94"/>
      <c r="K13" s="94"/>
      <c r="L13" s="94"/>
      <c r="M13" s="94"/>
      <c r="N13" s="94"/>
      <c r="O13" s="94"/>
      <c r="P13" s="94"/>
      <c r="Q13" s="94"/>
      <c r="R13" s="94"/>
      <c r="S13" s="94"/>
      <c r="T13" s="94"/>
      <c r="U13" s="94"/>
      <c r="V13" s="94"/>
    </row>
    <row r="14" spans="1:22" s="38" customFormat="1" ht="14.25">
      <c r="A14" s="95"/>
      <c r="B14" s="96"/>
      <c r="C14" s="97"/>
      <c r="D14" s="95"/>
      <c r="E14" s="98"/>
      <c r="F14" s="24"/>
      <c r="G14" s="98"/>
      <c r="H14" s="94"/>
      <c r="I14" s="94"/>
      <c r="J14" s="94"/>
      <c r="K14" s="94"/>
      <c r="L14" s="94"/>
      <c r="M14" s="94"/>
      <c r="N14" s="94"/>
      <c r="O14" s="94"/>
      <c r="P14" s="94"/>
      <c r="Q14" s="94"/>
      <c r="R14" s="94"/>
      <c r="S14" s="94"/>
      <c r="T14" s="94"/>
      <c r="U14" s="94"/>
      <c r="V14" s="94"/>
    </row>
    <row r="15" spans="1:22" s="39" customFormat="1" ht="16.5" hidden="1">
      <c r="A15" s="99" t="s">
        <v>71</v>
      </c>
      <c r="B15" s="100" t="s">
        <v>26</v>
      </c>
      <c r="C15" s="101" t="s">
        <v>25</v>
      </c>
      <c r="D15" s="102" t="s">
        <v>4</v>
      </c>
      <c r="E15" s="103">
        <v>460</v>
      </c>
      <c r="F15" s="25"/>
      <c r="G15" s="104">
        <f>E15*F15</f>
        <v>0</v>
      </c>
      <c r="H15" s="105"/>
      <c r="I15" s="105"/>
      <c r="J15" s="105"/>
      <c r="K15" s="105"/>
      <c r="L15" s="105"/>
      <c r="M15" s="105"/>
      <c r="N15" s="105"/>
      <c r="O15" s="105"/>
      <c r="P15" s="105"/>
      <c r="Q15" s="105"/>
      <c r="R15" s="105"/>
      <c r="S15" s="105"/>
      <c r="T15" s="105"/>
      <c r="U15" s="105"/>
      <c r="V15" s="105"/>
    </row>
    <row r="16" spans="1:22" s="38" customFormat="1" ht="71.25" hidden="1">
      <c r="A16" s="106"/>
      <c r="B16" s="107"/>
      <c r="C16" s="108" t="s">
        <v>49</v>
      </c>
      <c r="D16" s="109"/>
      <c r="E16" s="110"/>
      <c r="F16" s="27"/>
      <c r="G16" s="111"/>
      <c r="H16" s="94"/>
      <c r="I16" s="94"/>
      <c r="J16" s="94"/>
      <c r="K16" s="94"/>
      <c r="L16" s="94"/>
      <c r="M16" s="94"/>
      <c r="N16" s="94"/>
      <c r="O16" s="94"/>
      <c r="P16" s="94"/>
      <c r="Q16" s="94"/>
      <c r="R16" s="94"/>
      <c r="S16" s="94"/>
      <c r="T16" s="94"/>
      <c r="U16" s="94"/>
      <c r="V16" s="94"/>
    </row>
    <row r="17" spans="1:22" s="38" customFormat="1" ht="14.25" hidden="1">
      <c r="A17" s="99"/>
      <c r="B17" s="112"/>
      <c r="C17" s="113"/>
      <c r="D17" s="95"/>
      <c r="E17" s="114"/>
      <c r="F17" s="24"/>
      <c r="G17" s="98"/>
      <c r="H17" s="94"/>
      <c r="I17" s="94"/>
      <c r="J17" s="94"/>
      <c r="K17" s="94"/>
      <c r="L17" s="94"/>
      <c r="M17" s="94"/>
      <c r="N17" s="94"/>
      <c r="O17" s="94"/>
      <c r="P17" s="94"/>
      <c r="Q17" s="94"/>
      <c r="R17" s="94"/>
      <c r="S17" s="94"/>
      <c r="T17" s="94"/>
      <c r="U17" s="94"/>
      <c r="V17" s="94"/>
    </row>
    <row r="18" spans="1:22" s="39" customFormat="1" ht="14.25">
      <c r="A18" s="99" t="s">
        <v>71</v>
      </c>
      <c r="B18" s="100" t="s">
        <v>1</v>
      </c>
      <c r="C18" s="101" t="s">
        <v>2</v>
      </c>
      <c r="D18" s="95"/>
      <c r="E18" s="114"/>
      <c r="F18" s="28"/>
      <c r="G18" s="115"/>
      <c r="H18" s="105"/>
      <c r="I18" s="105"/>
      <c r="J18" s="105"/>
      <c r="K18" s="105"/>
      <c r="L18" s="105"/>
      <c r="M18" s="105"/>
      <c r="N18" s="105"/>
      <c r="O18" s="105"/>
      <c r="P18" s="105"/>
      <c r="Q18" s="105"/>
      <c r="R18" s="105"/>
      <c r="S18" s="105"/>
      <c r="T18" s="105"/>
      <c r="U18" s="105"/>
      <c r="V18" s="105"/>
    </row>
    <row r="19" spans="1:22" s="38" customFormat="1" ht="132.75" customHeight="1">
      <c r="A19" s="99"/>
      <c r="B19" s="112"/>
      <c r="C19" s="116" t="s">
        <v>3</v>
      </c>
      <c r="D19" s="95"/>
      <c r="E19" s="114"/>
      <c r="F19" s="24"/>
      <c r="G19" s="98"/>
      <c r="H19" s="94"/>
      <c r="I19" s="94"/>
      <c r="J19" s="94"/>
      <c r="K19" s="94"/>
      <c r="L19" s="94"/>
      <c r="M19" s="94"/>
      <c r="N19" s="94"/>
      <c r="O19" s="94"/>
      <c r="P19" s="94"/>
      <c r="Q19" s="94"/>
      <c r="R19" s="94"/>
      <c r="S19" s="94"/>
      <c r="T19" s="94"/>
      <c r="U19" s="94"/>
      <c r="V19" s="94"/>
    </row>
    <row r="20" spans="1:22" s="38" customFormat="1" ht="16.5">
      <c r="A20" s="99" t="s">
        <v>202</v>
      </c>
      <c r="B20" s="112"/>
      <c r="C20" s="117" t="s">
        <v>67</v>
      </c>
      <c r="D20" s="106" t="s">
        <v>7</v>
      </c>
      <c r="E20" s="110">
        <v>1760</v>
      </c>
      <c r="F20" s="27"/>
      <c r="G20" s="118">
        <f>E20*F20</f>
        <v>0</v>
      </c>
      <c r="H20" s="94"/>
      <c r="I20" s="94"/>
      <c r="J20" s="94"/>
      <c r="K20" s="94"/>
      <c r="L20" s="94"/>
      <c r="M20" s="94"/>
      <c r="N20" s="94"/>
      <c r="O20" s="94"/>
      <c r="P20" s="94"/>
      <c r="Q20" s="94"/>
      <c r="R20" s="94"/>
      <c r="S20" s="94"/>
      <c r="T20" s="94"/>
      <c r="U20" s="94"/>
      <c r="V20" s="94"/>
    </row>
    <row r="21" spans="1:22" s="38" customFormat="1" ht="14.25">
      <c r="A21" s="99" t="s">
        <v>203</v>
      </c>
      <c r="B21" s="112"/>
      <c r="C21" s="117" t="s">
        <v>68</v>
      </c>
      <c r="D21" s="119" t="s">
        <v>5</v>
      </c>
      <c r="E21" s="110">
        <v>2</v>
      </c>
      <c r="F21" s="27"/>
      <c r="G21" s="118">
        <f>E21*F21</f>
        <v>0</v>
      </c>
      <c r="H21" s="94"/>
      <c r="I21" s="94"/>
      <c r="J21" s="94"/>
      <c r="K21" s="94"/>
      <c r="L21" s="94"/>
      <c r="M21" s="94"/>
      <c r="N21" s="94"/>
      <c r="O21" s="94"/>
      <c r="P21" s="94"/>
      <c r="Q21" s="94"/>
      <c r="R21" s="94"/>
      <c r="S21" s="94"/>
      <c r="T21" s="94"/>
      <c r="U21" s="94"/>
      <c r="V21" s="94"/>
    </row>
    <row r="22" spans="1:22" s="38" customFormat="1" ht="14.25" customHeight="1">
      <c r="A22" s="106" t="s">
        <v>204</v>
      </c>
      <c r="B22" s="107"/>
      <c r="C22" s="120" t="s">
        <v>69</v>
      </c>
      <c r="D22" s="119" t="s">
        <v>5</v>
      </c>
      <c r="E22" s="110">
        <v>1</v>
      </c>
      <c r="F22" s="27"/>
      <c r="G22" s="118">
        <f>E22*F22</f>
        <v>0</v>
      </c>
      <c r="H22" s="94"/>
      <c r="I22" s="94"/>
      <c r="J22" s="94"/>
      <c r="K22" s="94"/>
      <c r="L22" s="94"/>
      <c r="M22" s="94"/>
      <c r="N22" s="94"/>
      <c r="O22" s="94"/>
      <c r="P22" s="94"/>
      <c r="Q22" s="94"/>
      <c r="R22" s="94"/>
      <c r="S22" s="94"/>
      <c r="T22" s="94"/>
      <c r="U22" s="94"/>
      <c r="V22" s="94"/>
    </row>
    <row r="23" spans="1:22" s="124" customFormat="1" ht="14.25">
      <c r="A23" s="121"/>
      <c r="B23" s="122"/>
      <c r="C23" s="117"/>
      <c r="D23" s="38"/>
      <c r="E23" s="38"/>
      <c r="F23" s="23"/>
      <c r="G23" s="38"/>
      <c r="H23" s="123"/>
      <c r="I23" s="123"/>
      <c r="J23" s="123"/>
      <c r="K23" s="123"/>
      <c r="L23" s="123"/>
      <c r="M23" s="123"/>
      <c r="N23" s="123"/>
      <c r="O23" s="123"/>
      <c r="P23" s="123"/>
      <c r="Q23" s="123"/>
      <c r="R23" s="123"/>
      <c r="S23" s="123"/>
      <c r="T23" s="123"/>
      <c r="U23" s="123"/>
      <c r="V23" s="123"/>
    </row>
    <row r="24" spans="1:22" s="126" customFormat="1" ht="14.25">
      <c r="A24" s="99" t="s">
        <v>72</v>
      </c>
      <c r="B24" s="100" t="s">
        <v>168</v>
      </c>
      <c r="C24" s="101" t="s">
        <v>167</v>
      </c>
      <c r="D24" s="39"/>
      <c r="E24" s="39"/>
      <c r="F24" s="26"/>
      <c r="G24" s="39"/>
      <c r="H24" s="125"/>
      <c r="I24" s="125"/>
      <c r="J24" s="125"/>
      <c r="K24" s="125"/>
      <c r="L24" s="125"/>
      <c r="M24" s="125"/>
      <c r="N24" s="125"/>
      <c r="O24" s="125"/>
      <c r="P24" s="125"/>
      <c r="Q24" s="125"/>
      <c r="R24" s="125"/>
      <c r="S24" s="125"/>
      <c r="T24" s="125"/>
      <c r="U24" s="125"/>
      <c r="V24" s="125"/>
    </row>
    <row r="25" spans="1:22" s="124" customFormat="1" ht="128.25">
      <c r="A25" s="121"/>
      <c r="B25" s="122"/>
      <c r="C25" s="127" t="s">
        <v>166</v>
      </c>
      <c r="D25" s="102"/>
      <c r="E25" s="128"/>
      <c r="F25" s="29"/>
      <c r="G25" s="129"/>
      <c r="H25" s="123"/>
      <c r="I25" s="123"/>
      <c r="J25" s="123"/>
      <c r="K25" s="123"/>
      <c r="L25" s="123"/>
      <c r="M25" s="123"/>
      <c r="N25" s="123"/>
      <c r="O25" s="123"/>
      <c r="P25" s="123"/>
      <c r="Q25" s="123"/>
      <c r="R25" s="123"/>
      <c r="S25" s="123"/>
      <c r="T25" s="123"/>
      <c r="U25" s="123"/>
      <c r="V25" s="123"/>
    </row>
    <row r="26" spans="1:22" s="38" customFormat="1" ht="16.5">
      <c r="A26" s="106" t="s">
        <v>74</v>
      </c>
      <c r="B26" s="130"/>
      <c r="C26" s="131" t="s">
        <v>195</v>
      </c>
      <c r="D26" s="106" t="s">
        <v>7</v>
      </c>
      <c r="E26" s="40">
        <v>2320</v>
      </c>
      <c r="F26" s="30"/>
      <c r="G26" s="118">
        <f>E26*F26</f>
        <v>0</v>
      </c>
      <c r="H26" s="125"/>
      <c r="I26" s="94"/>
      <c r="J26" s="94"/>
      <c r="K26" s="94"/>
      <c r="L26" s="94"/>
      <c r="M26" s="94"/>
      <c r="N26" s="94"/>
      <c r="O26" s="94"/>
      <c r="P26" s="94"/>
      <c r="Q26" s="94"/>
      <c r="R26" s="94"/>
      <c r="S26" s="94"/>
      <c r="T26" s="94"/>
      <c r="U26" s="94"/>
      <c r="V26" s="94"/>
    </row>
    <row r="27" spans="1:22" s="38" customFormat="1" ht="16.5">
      <c r="A27" s="106" t="s">
        <v>75</v>
      </c>
      <c r="B27" s="130"/>
      <c r="C27" s="131" t="s">
        <v>169</v>
      </c>
      <c r="D27" s="106" t="s">
        <v>97</v>
      </c>
      <c r="E27" s="40">
        <v>470</v>
      </c>
      <c r="F27" s="30"/>
      <c r="G27" s="118">
        <f>E27*F27</f>
        <v>0</v>
      </c>
      <c r="H27" s="125"/>
      <c r="I27" s="94"/>
      <c r="J27" s="94"/>
      <c r="K27" s="94"/>
      <c r="L27" s="94"/>
      <c r="M27" s="94"/>
      <c r="N27" s="94"/>
      <c r="O27" s="94"/>
      <c r="P27" s="94"/>
      <c r="Q27" s="94"/>
      <c r="R27" s="94"/>
      <c r="S27" s="94"/>
      <c r="T27" s="94"/>
      <c r="U27" s="94"/>
      <c r="V27" s="94"/>
    </row>
    <row r="28" spans="1:22" s="124" customFormat="1" ht="14.25">
      <c r="A28" s="121"/>
      <c r="B28" s="122"/>
      <c r="C28" s="117"/>
      <c r="D28" s="38"/>
      <c r="E28" s="38"/>
      <c r="F28" s="23"/>
      <c r="G28" s="38"/>
      <c r="H28" s="123"/>
      <c r="I28" s="123"/>
      <c r="J28" s="123"/>
      <c r="K28" s="123"/>
      <c r="L28" s="123"/>
      <c r="M28" s="123"/>
      <c r="N28" s="123"/>
      <c r="O28" s="123"/>
      <c r="P28" s="123"/>
      <c r="Q28" s="123"/>
      <c r="R28" s="123"/>
      <c r="S28" s="123"/>
      <c r="T28" s="123"/>
      <c r="U28" s="123"/>
      <c r="V28" s="123"/>
    </row>
    <row r="29" spans="1:22" s="124" customFormat="1" ht="16.5">
      <c r="A29" s="99" t="s">
        <v>86</v>
      </c>
      <c r="B29" s="100" t="s">
        <v>28</v>
      </c>
      <c r="C29" s="101" t="s">
        <v>21</v>
      </c>
      <c r="D29" s="102" t="s">
        <v>4</v>
      </c>
      <c r="E29" s="103">
        <v>100</v>
      </c>
      <c r="F29" s="25"/>
      <c r="G29" s="104">
        <f>E29*F29</f>
        <v>0</v>
      </c>
      <c r="H29" s="123"/>
      <c r="I29" s="123"/>
      <c r="J29" s="123"/>
      <c r="K29" s="123"/>
      <c r="L29" s="123"/>
      <c r="M29" s="123"/>
      <c r="N29" s="123"/>
      <c r="O29" s="123"/>
      <c r="P29" s="123"/>
      <c r="Q29" s="123"/>
      <c r="R29" s="123"/>
      <c r="S29" s="123"/>
      <c r="T29" s="123"/>
      <c r="U29" s="123"/>
      <c r="V29" s="123"/>
    </row>
    <row r="30" spans="1:22" s="38" customFormat="1" ht="128.25">
      <c r="A30" s="106"/>
      <c r="B30" s="107"/>
      <c r="C30" s="108" t="s">
        <v>59</v>
      </c>
      <c r="D30" s="119"/>
      <c r="E30" s="110"/>
      <c r="F30" s="27"/>
      <c r="G30" s="111"/>
      <c r="H30" s="94"/>
      <c r="I30" s="94"/>
      <c r="J30" s="94"/>
      <c r="K30" s="94"/>
      <c r="L30" s="94"/>
      <c r="M30" s="94"/>
      <c r="N30" s="94"/>
      <c r="O30" s="94"/>
      <c r="P30" s="94"/>
      <c r="Q30" s="94"/>
      <c r="R30" s="94"/>
      <c r="S30" s="94"/>
      <c r="T30" s="94"/>
      <c r="U30" s="94"/>
      <c r="V30" s="94"/>
    </row>
    <row r="31" spans="1:22" s="38" customFormat="1" ht="14.25">
      <c r="A31" s="121"/>
      <c r="B31" s="122"/>
      <c r="C31" s="127"/>
      <c r="D31" s="102"/>
      <c r="E31" s="128"/>
      <c r="F31" s="29"/>
      <c r="G31" s="129"/>
      <c r="H31" s="94"/>
      <c r="I31" s="94"/>
      <c r="J31" s="94"/>
      <c r="K31" s="94"/>
      <c r="L31" s="94"/>
      <c r="M31" s="94"/>
      <c r="N31" s="94"/>
      <c r="O31" s="94"/>
      <c r="P31" s="94"/>
      <c r="Q31" s="94"/>
      <c r="R31" s="94"/>
      <c r="S31" s="94"/>
      <c r="T31" s="94"/>
      <c r="U31" s="94"/>
      <c r="V31" s="94"/>
    </row>
    <row r="32" spans="1:22" s="126" customFormat="1" ht="28.5">
      <c r="A32" s="99" t="s">
        <v>76</v>
      </c>
      <c r="B32" s="132" t="s">
        <v>87</v>
      </c>
      <c r="C32" s="133" t="s">
        <v>138</v>
      </c>
      <c r="D32" s="121" t="s">
        <v>5</v>
      </c>
      <c r="E32" s="103">
        <v>8</v>
      </c>
      <c r="F32" s="31"/>
      <c r="G32" s="134">
        <f>E32*F32</f>
        <v>0</v>
      </c>
      <c r="H32" s="125"/>
      <c r="I32" s="125"/>
      <c r="J32" s="125"/>
      <c r="K32" s="125"/>
      <c r="L32" s="125"/>
      <c r="M32" s="125"/>
      <c r="N32" s="125"/>
      <c r="O32" s="125"/>
      <c r="P32" s="125"/>
      <c r="Q32" s="125"/>
      <c r="R32" s="125"/>
      <c r="S32" s="125"/>
      <c r="T32" s="125"/>
      <c r="U32" s="125"/>
      <c r="V32" s="125"/>
    </row>
    <row r="33" spans="1:22" s="124" customFormat="1" ht="114">
      <c r="A33" s="106"/>
      <c r="B33" s="135"/>
      <c r="C33" s="136" t="s">
        <v>139</v>
      </c>
      <c r="D33" s="106"/>
      <c r="E33" s="40"/>
      <c r="F33" s="32"/>
      <c r="G33" s="106"/>
      <c r="H33" s="123"/>
      <c r="I33" s="123"/>
      <c r="J33" s="123"/>
      <c r="K33" s="123"/>
      <c r="L33" s="123"/>
      <c r="M33" s="123"/>
      <c r="N33" s="123"/>
      <c r="O33" s="123"/>
      <c r="P33" s="123"/>
      <c r="Q33" s="123"/>
      <c r="R33" s="123"/>
      <c r="S33" s="123"/>
      <c r="T33" s="123"/>
      <c r="U33" s="123"/>
      <c r="V33" s="123"/>
    </row>
    <row r="34" spans="1:22" s="126" customFormat="1" ht="14.25">
      <c r="A34" s="99" t="s">
        <v>135</v>
      </c>
      <c r="B34" s="132" t="s">
        <v>87</v>
      </c>
      <c r="C34" s="133" t="s">
        <v>156</v>
      </c>
      <c r="D34" s="121"/>
      <c r="E34" s="103"/>
      <c r="F34" s="31"/>
      <c r="G34" s="134">
        <f>E34*F34</f>
        <v>0</v>
      </c>
      <c r="H34" s="125"/>
      <c r="I34" s="125"/>
      <c r="J34" s="125"/>
      <c r="K34" s="125"/>
      <c r="L34" s="125"/>
      <c r="M34" s="125"/>
      <c r="N34" s="125"/>
      <c r="O34" s="125"/>
      <c r="P34" s="125"/>
      <c r="Q34" s="125"/>
      <c r="R34" s="125"/>
      <c r="S34" s="125"/>
      <c r="T34" s="125"/>
      <c r="U34" s="125"/>
      <c r="V34" s="125"/>
    </row>
    <row r="35" spans="1:22" s="124" customFormat="1" ht="99.75">
      <c r="A35" s="106"/>
      <c r="B35" s="135"/>
      <c r="C35" s="108" t="s">
        <v>157</v>
      </c>
      <c r="D35" s="106"/>
      <c r="E35" s="40"/>
      <c r="F35" s="33"/>
      <c r="G35" s="135"/>
      <c r="H35" s="123"/>
      <c r="I35" s="123"/>
      <c r="J35" s="123"/>
      <c r="K35" s="123"/>
      <c r="L35" s="123"/>
      <c r="M35" s="123"/>
      <c r="N35" s="123"/>
      <c r="O35" s="123"/>
      <c r="P35" s="123"/>
      <c r="Q35" s="123"/>
      <c r="R35" s="123"/>
      <c r="S35" s="123"/>
      <c r="T35" s="123"/>
      <c r="U35" s="123"/>
      <c r="V35" s="123"/>
    </row>
    <row r="36" spans="1:22" s="126" customFormat="1" ht="16.5">
      <c r="A36" s="121" t="s">
        <v>205</v>
      </c>
      <c r="B36" s="137"/>
      <c r="C36" s="138" t="s">
        <v>158</v>
      </c>
      <c r="D36" s="139" t="s">
        <v>4</v>
      </c>
      <c r="E36" s="140">
        <v>20</v>
      </c>
      <c r="F36" s="31"/>
      <c r="G36" s="141">
        <f>E36*F36</f>
        <v>0</v>
      </c>
      <c r="H36" s="125"/>
      <c r="I36" s="125"/>
      <c r="J36" s="125"/>
      <c r="K36" s="125"/>
      <c r="L36" s="125"/>
      <c r="M36" s="125"/>
      <c r="N36" s="125"/>
      <c r="O36" s="125"/>
      <c r="P36" s="125"/>
      <c r="Q36" s="125"/>
      <c r="R36" s="125"/>
      <c r="S36" s="125"/>
      <c r="T36" s="125"/>
      <c r="U36" s="125"/>
      <c r="V36" s="125"/>
    </row>
    <row r="37" spans="1:22" s="124" customFormat="1" ht="159">
      <c r="A37" s="142"/>
      <c r="B37" s="135"/>
      <c r="C37" s="108" t="s">
        <v>164</v>
      </c>
      <c r="D37" s="142"/>
      <c r="E37" s="143"/>
      <c r="F37" s="34"/>
      <c r="G37" s="144"/>
      <c r="H37" s="123"/>
      <c r="I37" s="123"/>
      <c r="J37" s="123"/>
      <c r="K37" s="123"/>
      <c r="L37" s="123"/>
      <c r="M37" s="123"/>
      <c r="N37" s="123"/>
      <c r="O37" s="123"/>
      <c r="P37" s="123"/>
      <c r="Q37" s="123"/>
      <c r="R37" s="123"/>
      <c r="S37" s="123"/>
      <c r="T37" s="123"/>
      <c r="U37" s="123"/>
      <c r="V37" s="123"/>
    </row>
    <row r="38" spans="1:22" s="126" customFormat="1" ht="16.5">
      <c r="A38" s="121" t="s">
        <v>206</v>
      </c>
      <c r="B38" s="137"/>
      <c r="C38" s="138" t="s">
        <v>159</v>
      </c>
      <c r="D38" s="139" t="s">
        <v>4</v>
      </c>
      <c r="E38" s="140">
        <f>460+3*10</f>
        <v>490</v>
      </c>
      <c r="F38" s="31"/>
      <c r="G38" s="141">
        <f>E38*F38</f>
        <v>0</v>
      </c>
      <c r="H38" s="125"/>
      <c r="I38" s="125"/>
      <c r="J38" s="125"/>
      <c r="K38" s="125"/>
      <c r="L38" s="125"/>
      <c r="M38" s="125"/>
      <c r="N38" s="125"/>
      <c r="O38" s="125"/>
      <c r="P38" s="125"/>
      <c r="Q38" s="125"/>
      <c r="R38" s="125"/>
      <c r="S38" s="125"/>
      <c r="T38" s="125"/>
      <c r="U38" s="125"/>
      <c r="V38" s="125"/>
    </row>
    <row r="39" spans="1:22" s="124" customFormat="1" ht="173.25">
      <c r="A39" s="142"/>
      <c r="B39" s="135"/>
      <c r="C39" s="108" t="s">
        <v>165</v>
      </c>
      <c r="D39" s="142"/>
      <c r="E39" s="143"/>
      <c r="F39" s="34"/>
      <c r="G39" s="144"/>
      <c r="H39" s="123"/>
      <c r="I39" s="123"/>
      <c r="J39" s="123"/>
      <c r="K39" s="123"/>
      <c r="L39" s="123"/>
      <c r="M39" s="123"/>
      <c r="N39" s="123"/>
      <c r="O39" s="123"/>
      <c r="P39" s="123"/>
      <c r="Q39" s="123"/>
      <c r="R39" s="123"/>
      <c r="S39" s="123"/>
      <c r="T39" s="123"/>
      <c r="U39" s="123"/>
      <c r="V39" s="123"/>
    </row>
    <row r="40" spans="1:22" s="126" customFormat="1" ht="14.25">
      <c r="A40" s="121" t="s">
        <v>207</v>
      </c>
      <c r="B40" s="137"/>
      <c r="C40" s="138" t="s">
        <v>160</v>
      </c>
      <c r="D40" s="139" t="s">
        <v>5</v>
      </c>
      <c r="E40" s="140">
        <v>5</v>
      </c>
      <c r="F40" s="31"/>
      <c r="G40" s="141">
        <f>E40*F40</f>
        <v>0</v>
      </c>
      <c r="H40" s="125"/>
      <c r="I40" s="125"/>
      <c r="J40" s="125"/>
      <c r="K40" s="125"/>
      <c r="L40" s="125"/>
      <c r="M40" s="125"/>
      <c r="N40" s="125"/>
      <c r="O40" s="125"/>
      <c r="P40" s="125"/>
      <c r="Q40" s="125"/>
      <c r="R40" s="125"/>
      <c r="S40" s="125"/>
      <c r="T40" s="125"/>
      <c r="U40" s="125"/>
      <c r="V40" s="125"/>
    </row>
    <row r="41" spans="1:22" s="124" customFormat="1" ht="128.25">
      <c r="A41" s="142"/>
      <c r="B41" s="135"/>
      <c r="C41" s="108" t="s">
        <v>161</v>
      </c>
      <c r="D41" s="142"/>
      <c r="E41" s="143"/>
      <c r="F41" s="34"/>
      <c r="G41" s="144"/>
      <c r="H41" s="123"/>
      <c r="I41" s="123"/>
      <c r="J41" s="123"/>
      <c r="K41" s="123"/>
      <c r="L41" s="123"/>
      <c r="M41" s="123"/>
      <c r="N41" s="123"/>
      <c r="O41" s="123"/>
      <c r="P41" s="123"/>
      <c r="Q41" s="123"/>
      <c r="R41" s="123"/>
      <c r="S41" s="123"/>
      <c r="T41" s="123"/>
      <c r="U41" s="123"/>
      <c r="V41" s="123"/>
    </row>
    <row r="42" spans="1:22" s="124" customFormat="1" ht="14.25">
      <c r="A42" s="145"/>
      <c r="B42" s="146"/>
      <c r="C42" s="127"/>
      <c r="D42" s="145"/>
      <c r="E42" s="147"/>
      <c r="F42" s="35"/>
      <c r="G42" s="148"/>
      <c r="H42" s="123"/>
      <c r="I42" s="123"/>
      <c r="J42" s="123"/>
      <c r="K42" s="123"/>
      <c r="L42" s="123"/>
      <c r="M42" s="123"/>
      <c r="N42" s="123"/>
      <c r="O42" s="123"/>
      <c r="P42" s="123"/>
      <c r="Q42" s="123"/>
      <c r="R42" s="123"/>
      <c r="S42" s="123"/>
      <c r="T42" s="123"/>
      <c r="U42" s="123"/>
      <c r="V42" s="123"/>
    </row>
    <row r="43" spans="1:22" s="126" customFormat="1" ht="16.5">
      <c r="A43" s="99" t="s">
        <v>137</v>
      </c>
      <c r="B43" s="100" t="s">
        <v>87</v>
      </c>
      <c r="C43" s="133" t="s">
        <v>162</v>
      </c>
      <c r="D43" s="121" t="s">
        <v>4</v>
      </c>
      <c r="E43" s="103">
        <v>20</v>
      </c>
      <c r="F43" s="31"/>
      <c r="G43" s="134">
        <f>E43*F43</f>
        <v>0</v>
      </c>
      <c r="H43" s="125"/>
      <c r="I43" s="125"/>
      <c r="J43" s="125"/>
      <c r="K43" s="125"/>
      <c r="L43" s="125"/>
      <c r="M43" s="125"/>
      <c r="N43" s="125"/>
      <c r="O43" s="125"/>
      <c r="P43" s="125"/>
      <c r="Q43" s="125"/>
      <c r="R43" s="125"/>
      <c r="S43" s="125"/>
      <c r="T43" s="125"/>
      <c r="U43" s="125"/>
      <c r="V43" s="125"/>
    </row>
    <row r="44" spans="1:22" s="124" customFormat="1" ht="171">
      <c r="A44" s="106"/>
      <c r="B44" s="107"/>
      <c r="C44" s="108" t="s">
        <v>163</v>
      </c>
      <c r="D44" s="106"/>
      <c r="E44" s="40"/>
      <c r="F44" s="33"/>
      <c r="G44" s="135"/>
      <c r="H44" s="123"/>
      <c r="I44" s="123"/>
      <c r="J44" s="123"/>
      <c r="K44" s="123"/>
      <c r="L44" s="123"/>
      <c r="M44" s="123"/>
      <c r="N44" s="123"/>
      <c r="O44" s="123"/>
      <c r="P44" s="123"/>
      <c r="Q44" s="123"/>
      <c r="R44" s="123"/>
      <c r="S44" s="123"/>
      <c r="T44" s="123"/>
      <c r="U44" s="123"/>
      <c r="V44" s="123"/>
    </row>
    <row r="45" spans="1:22" s="38" customFormat="1" ht="14.25">
      <c r="A45" s="121"/>
      <c r="B45" s="122"/>
      <c r="C45" s="117" t="s">
        <v>136</v>
      </c>
      <c r="F45" s="23"/>
      <c r="H45" s="94"/>
      <c r="I45" s="94"/>
      <c r="J45" s="94"/>
      <c r="K45" s="94"/>
      <c r="L45" s="94"/>
      <c r="M45" s="94"/>
      <c r="N45" s="94"/>
      <c r="O45" s="94"/>
      <c r="P45" s="94"/>
      <c r="Q45" s="94"/>
      <c r="R45" s="94"/>
      <c r="S45" s="94"/>
      <c r="T45" s="94"/>
      <c r="U45" s="94"/>
      <c r="V45" s="94"/>
    </row>
    <row r="46" spans="1:22" s="39" customFormat="1" ht="15.75">
      <c r="A46" s="91"/>
      <c r="B46" s="149"/>
      <c r="C46" s="150" t="s">
        <v>41</v>
      </c>
      <c r="D46" s="91"/>
      <c r="E46" s="92"/>
      <c r="F46" s="22"/>
      <c r="G46" s="36">
        <f>SUM(G14:G45)</f>
        <v>0</v>
      </c>
      <c r="H46" s="105"/>
      <c r="I46" s="105"/>
      <c r="J46" s="105"/>
      <c r="K46" s="105"/>
      <c r="L46" s="105"/>
      <c r="M46" s="105"/>
      <c r="N46" s="105"/>
      <c r="O46" s="105"/>
      <c r="P46" s="105"/>
      <c r="Q46" s="105"/>
      <c r="R46" s="105"/>
      <c r="S46" s="105"/>
      <c r="T46" s="105"/>
      <c r="U46" s="105"/>
      <c r="V46" s="105"/>
    </row>
    <row r="47" spans="1:22" s="38" customFormat="1" ht="14.25">
      <c r="A47" s="151"/>
      <c r="B47" s="152"/>
      <c r="C47" s="117"/>
      <c r="D47" s="153"/>
      <c r="E47" s="128"/>
      <c r="F47" s="29"/>
      <c r="G47" s="129"/>
      <c r="H47" s="94"/>
      <c r="I47" s="94"/>
      <c r="J47" s="94"/>
      <c r="K47" s="94"/>
      <c r="L47" s="94"/>
      <c r="M47" s="94"/>
      <c r="N47" s="94"/>
      <c r="O47" s="94"/>
      <c r="P47" s="94"/>
      <c r="Q47" s="94"/>
      <c r="R47" s="94"/>
      <c r="S47" s="94"/>
      <c r="T47" s="94"/>
      <c r="U47" s="94"/>
      <c r="V47" s="94"/>
    </row>
    <row r="48" spans="1:22" s="38" customFormat="1" ht="18">
      <c r="A48" s="88" t="s">
        <v>17</v>
      </c>
      <c r="B48" s="89"/>
      <c r="C48" s="90" t="s">
        <v>29</v>
      </c>
      <c r="D48" s="91"/>
      <c r="E48" s="92"/>
      <c r="F48" s="22"/>
      <c r="G48" s="93"/>
      <c r="H48" s="105"/>
      <c r="I48" s="94"/>
      <c r="J48" s="94"/>
      <c r="K48" s="94"/>
      <c r="L48" s="94"/>
      <c r="M48" s="94"/>
      <c r="N48" s="94"/>
      <c r="O48" s="94"/>
      <c r="P48" s="94"/>
      <c r="Q48" s="94"/>
      <c r="R48" s="94"/>
      <c r="S48" s="94"/>
      <c r="T48" s="94"/>
      <c r="U48" s="94"/>
      <c r="V48" s="94"/>
    </row>
    <row r="49" spans="1:22" s="160" customFormat="1" ht="15">
      <c r="A49" s="154"/>
      <c r="B49" s="155"/>
      <c r="C49" s="156"/>
      <c r="D49" s="157"/>
      <c r="E49" s="69"/>
      <c r="F49" s="21"/>
      <c r="G49" s="158"/>
      <c r="H49" s="159"/>
      <c r="I49" s="159"/>
      <c r="J49" s="159"/>
      <c r="K49" s="159"/>
      <c r="L49" s="159"/>
      <c r="M49" s="159"/>
      <c r="N49" s="159"/>
      <c r="O49" s="159"/>
      <c r="P49" s="159"/>
      <c r="Q49" s="159"/>
      <c r="R49" s="159"/>
      <c r="S49" s="159"/>
      <c r="T49" s="159"/>
      <c r="U49" s="159"/>
      <c r="V49" s="159"/>
    </row>
    <row r="50" spans="1:22" s="168" customFormat="1" ht="16.5">
      <c r="A50" s="161" t="s">
        <v>65</v>
      </c>
      <c r="B50" s="162" t="s">
        <v>46</v>
      </c>
      <c r="C50" s="163" t="s">
        <v>56</v>
      </c>
      <c r="D50" s="164" t="s">
        <v>97</v>
      </c>
      <c r="E50" s="165">
        <v>140</v>
      </c>
      <c r="F50" s="15"/>
      <c r="G50" s="166">
        <f>E50*F50</f>
        <v>0</v>
      </c>
      <c r="H50" s="44"/>
      <c r="I50" s="167"/>
      <c r="J50" s="44"/>
      <c r="K50" s="44"/>
      <c r="L50" s="44"/>
      <c r="M50" s="44"/>
      <c r="N50" s="44"/>
      <c r="O50" s="44"/>
      <c r="P50" s="44"/>
      <c r="Q50" s="44"/>
      <c r="R50" s="44"/>
      <c r="S50" s="44"/>
      <c r="T50" s="44"/>
      <c r="U50" s="44"/>
      <c r="V50" s="44"/>
    </row>
    <row r="51" spans="1:22" s="168" customFormat="1" ht="86.25">
      <c r="A51" s="169"/>
      <c r="B51" s="170"/>
      <c r="C51" s="171" t="s">
        <v>47</v>
      </c>
      <c r="D51" s="172"/>
      <c r="E51" s="173"/>
      <c r="F51" s="7"/>
      <c r="G51" s="174"/>
      <c r="H51" s="44"/>
      <c r="I51" s="44"/>
      <c r="J51" s="44"/>
      <c r="K51" s="44"/>
      <c r="L51" s="44"/>
      <c r="M51" s="44"/>
      <c r="N51" s="44"/>
      <c r="O51" s="44"/>
      <c r="P51" s="44"/>
      <c r="Q51" s="44"/>
      <c r="R51" s="44"/>
      <c r="S51" s="44"/>
      <c r="T51" s="44"/>
      <c r="U51" s="44"/>
      <c r="V51" s="44"/>
    </row>
    <row r="52" spans="1:22" s="181" customFormat="1" ht="15">
      <c r="A52" s="175"/>
      <c r="B52" s="176"/>
      <c r="C52" s="177"/>
      <c r="D52" s="178"/>
      <c r="E52" s="179"/>
      <c r="F52" s="5"/>
      <c r="G52" s="70"/>
      <c r="H52" s="180"/>
      <c r="I52" s="180"/>
      <c r="J52" s="180"/>
      <c r="K52" s="180"/>
      <c r="L52" s="180"/>
      <c r="M52" s="180"/>
      <c r="N52" s="180"/>
      <c r="O52" s="180"/>
      <c r="P52" s="180"/>
      <c r="Q52" s="180"/>
      <c r="R52" s="180"/>
      <c r="S52" s="180"/>
      <c r="T52" s="180"/>
      <c r="U52" s="180"/>
      <c r="V52" s="180"/>
    </row>
    <row r="53" spans="1:22" s="168" customFormat="1" ht="16.5">
      <c r="A53" s="182" t="s">
        <v>66</v>
      </c>
      <c r="B53" s="162" t="s">
        <v>33</v>
      </c>
      <c r="C53" s="163" t="s">
        <v>98</v>
      </c>
      <c r="D53" s="164" t="s">
        <v>97</v>
      </c>
      <c r="E53" s="165">
        <v>765</v>
      </c>
      <c r="F53" s="15"/>
      <c r="G53" s="166">
        <f>E53*F53</f>
        <v>0</v>
      </c>
      <c r="H53" s="44"/>
      <c r="I53" s="167"/>
      <c r="J53" s="44"/>
      <c r="K53" s="44"/>
      <c r="L53" s="44"/>
      <c r="M53" s="44"/>
      <c r="N53" s="44"/>
      <c r="O53" s="44"/>
      <c r="P53" s="44"/>
      <c r="Q53" s="44"/>
      <c r="R53" s="44"/>
      <c r="S53" s="44"/>
      <c r="T53" s="44"/>
      <c r="U53" s="44"/>
      <c r="V53" s="44"/>
    </row>
    <row r="54" spans="1:22" s="168" customFormat="1" ht="130.5">
      <c r="A54" s="183"/>
      <c r="B54" s="184"/>
      <c r="C54" s="171" t="s">
        <v>106</v>
      </c>
      <c r="D54" s="172"/>
      <c r="E54" s="173"/>
      <c r="F54" s="7"/>
      <c r="G54" s="174"/>
      <c r="H54" s="44"/>
      <c r="I54" s="44"/>
      <c r="J54" s="44"/>
      <c r="K54" s="44"/>
      <c r="L54" s="44"/>
      <c r="M54" s="44"/>
      <c r="N54" s="44"/>
      <c r="O54" s="44"/>
      <c r="P54" s="44"/>
      <c r="Q54" s="44"/>
      <c r="R54" s="44"/>
      <c r="S54" s="44"/>
      <c r="T54" s="44"/>
      <c r="U54" s="44"/>
      <c r="V54" s="44"/>
    </row>
    <row r="55" spans="1:22" s="181" customFormat="1" ht="14.25">
      <c r="A55" s="185"/>
      <c r="B55" s="186"/>
      <c r="C55" s="187"/>
      <c r="D55" s="178"/>
      <c r="E55" s="179"/>
      <c r="F55" s="5"/>
      <c r="G55" s="70"/>
      <c r="H55" s="180"/>
      <c r="I55" s="180"/>
      <c r="J55" s="180"/>
      <c r="K55" s="180"/>
      <c r="L55" s="180"/>
      <c r="M55" s="180"/>
      <c r="N55" s="180"/>
      <c r="O55" s="180"/>
      <c r="P55" s="180"/>
      <c r="Q55" s="180"/>
      <c r="R55" s="180"/>
      <c r="S55" s="180"/>
      <c r="T55" s="180"/>
      <c r="U55" s="180"/>
      <c r="V55" s="180"/>
    </row>
    <row r="56" spans="1:22" s="168" customFormat="1" ht="16.5">
      <c r="A56" s="188" t="s">
        <v>88</v>
      </c>
      <c r="B56" s="162" t="s">
        <v>62</v>
      </c>
      <c r="C56" s="163" t="s">
        <v>63</v>
      </c>
      <c r="D56" s="164" t="s">
        <v>97</v>
      </c>
      <c r="E56" s="165">
        <f>SUM(E53)</f>
        <v>765</v>
      </c>
      <c r="F56" s="15"/>
      <c r="G56" s="166">
        <f>E56*F56</f>
        <v>0</v>
      </c>
      <c r="H56" s="44"/>
      <c r="I56" s="44"/>
      <c r="J56" s="44"/>
      <c r="K56" s="44"/>
      <c r="L56" s="44"/>
      <c r="M56" s="44"/>
      <c r="N56" s="44"/>
      <c r="O56" s="44"/>
      <c r="P56" s="44"/>
      <c r="Q56" s="44"/>
      <c r="R56" s="44"/>
      <c r="S56" s="44"/>
      <c r="T56" s="44"/>
      <c r="U56" s="44"/>
      <c r="V56" s="44"/>
    </row>
    <row r="57" spans="1:22" s="168" customFormat="1" ht="87.75">
      <c r="A57" s="183"/>
      <c r="B57" s="184"/>
      <c r="C57" s="171" t="s">
        <v>64</v>
      </c>
      <c r="D57" s="172"/>
      <c r="E57" s="173"/>
      <c r="F57" s="7"/>
      <c r="G57" s="174"/>
      <c r="H57" s="44"/>
      <c r="I57" s="44"/>
      <c r="J57" s="44"/>
      <c r="K57" s="44"/>
      <c r="L57" s="44"/>
      <c r="M57" s="44"/>
      <c r="N57" s="44"/>
      <c r="O57" s="44"/>
      <c r="P57" s="44"/>
      <c r="Q57" s="44"/>
      <c r="R57" s="44"/>
      <c r="S57" s="44"/>
      <c r="T57" s="44"/>
      <c r="U57" s="44"/>
      <c r="V57" s="44"/>
    </row>
    <row r="58" spans="1:22" s="181" customFormat="1" ht="14.25">
      <c r="A58" s="185"/>
      <c r="B58" s="186"/>
      <c r="C58" s="189"/>
      <c r="D58" s="178"/>
      <c r="E58" s="179"/>
      <c r="F58" s="5"/>
      <c r="G58" s="70"/>
      <c r="H58" s="180"/>
      <c r="I58" s="180"/>
      <c r="J58" s="180"/>
      <c r="K58" s="180"/>
      <c r="L58" s="180"/>
      <c r="M58" s="180"/>
      <c r="N58" s="180"/>
      <c r="O58" s="180"/>
      <c r="P58" s="180"/>
      <c r="Q58" s="180"/>
      <c r="R58" s="180"/>
      <c r="S58" s="180"/>
      <c r="T58" s="180"/>
      <c r="U58" s="180"/>
      <c r="V58" s="180"/>
    </row>
    <row r="59" spans="1:22" s="168" customFormat="1" ht="16.5">
      <c r="A59" s="188" t="s">
        <v>77</v>
      </c>
      <c r="B59" s="190" t="s">
        <v>34</v>
      </c>
      <c r="C59" s="101" t="s">
        <v>30</v>
      </c>
      <c r="D59" s="102" t="s">
        <v>6</v>
      </c>
      <c r="E59" s="165">
        <v>880</v>
      </c>
      <c r="F59" s="15"/>
      <c r="G59" s="166">
        <f>E59*F59</f>
        <v>0</v>
      </c>
      <c r="H59" s="44"/>
      <c r="I59" s="180"/>
      <c r="J59" s="44"/>
      <c r="K59" s="44"/>
      <c r="L59" s="44"/>
      <c r="M59" s="44"/>
      <c r="N59" s="44"/>
      <c r="O59" s="44"/>
      <c r="P59" s="44"/>
      <c r="Q59" s="44"/>
      <c r="R59" s="44"/>
      <c r="S59" s="44"/>
      <c r="T59" s="44"/>
      <c r="U59" s="44"/>
      <c r="V59" s="44"/>
    </row>
    <row r="60" spans="1:22" s="168" customFormat="1" ht="117">
      <c r="A60" s="191"/>
      <c r="B60" s="192"/>
      <c r="C60" s="108" t="s">
        <v>96</v>
      </c>
      <c r="D60" s="172"/>
      <c r="E60" s="173"/>
      <c r="F60" s="7"/>
      <c r="G60" s="174"/>
      <c r="H60" s="44"/>
      <c r="I60" s="44"/>
      <c r="J60" s="44"/>
      <c r="K60" s="44"/>
      <c r="L60" s="44"/>
      <c r="M60" s="44"/>
      <c r="N60" s="44"/>
      <c r="O60" s="44"/>
      <c r="P60" s="44"/>
      <c r="Q60" s="44"/>
      <c r="R60" s="44"/>
      <c r="S60" s="44"/>
      <c r="T60" s="44"/>
      <c r="U60" s="44"/>
      <c r="V60" s="44"/>
    </row>
    <row r="61" spans="1:22" s="181" customFormat="1" ht="14.25">
      <c r="A61" s="193"/>
      <c r="B61" s="194"/>
      <c r="C61" s="195"/>
      <c r="D61" s="102"/>
      <c r="E61" s="165"/>
      <c r="F61" s="8"/>
      <c r="G61" s="2"/>
      <c r="H61" s="180"/>
      <c r="I61" s="180"/>
      <c r="J61" s="180"/>
      <c r="K61" s="180"/>
      <c r="L61" s="180"/>
      <c r="M61" s="180"/>
      <c r="N61" s="180"/>
      <c r="O61" s="180"/>
      <c r="P61" s="180"/>
      <c r="Q61" s="180"/>
      <c r="R61" s="180"/>
      <c r="S61" s="180"/>
      <c r="T61" s="180"/>
      <c r="U61" s="180"/>
      <c r="V61" s="180"/>
    </row>
    <row r="62" spans="1:22" s="168" customFormat="1" ht="16.5">
      <c r="A62" s="188" t="s">
        <v>78</v>
      </c>
      <c r="B62" s="190" t="s">
        <v>50</v>
      </c>
      <c r="C62" s="101" t="s">
        <v>51</v>
      </c>
      <c r="D62" s="121" t="s">
        <v>7</v>
      </c>
      <c r="E62" s="165">
        <v>4390</v>
      </c>
      <c r="F62" s="15"/>
      <c r="G62" s="166">
        <f>E62*F62</f>
        <v>0</v>
      </c>
      <c r="H62" s="44"/>
      <c r="I62" s="180"/>
      <c r="J62" s="44"/>
      <c r="K62" s="44"/>
      <c r="L62" s="44"/>
      <c r="M62" s="44"/>
      <c r="N62" s="44"/>
      <c r="O62" s="44"/>
      <c r="P62" s="44"/>
      <c r="Q62" s="44"/>
      <c r="R62" s="44"/>
      <c r="S62" s="44"/>
      <c r="T62" s="44"/>
      <c r="U62" s="44"/>
      <c r="V62" s="44"/>
    </row>
    <row r="63" spans="1:22" s="168" customFormat="1" ht="189.75">
      <c r="A63" s="191"/>
      <c r="B63" s="192"/>
      <c r="C63" s="171" t="s">
        <v>95</v>
      </c>
      <c r="D63" s="172"/>
      <c r="E63" s="173"/>
      <c r="F63" s="7"/>
      <c r="G63" s="174"/>
      <c r="H63" s="44"/>
      <c r="I63" s="44"/>
      <c r="J63" s="44"/>
      <c r="K63" s="44"/>
      <c r="L63" s="44"/>
      <c r="M63" s="44"/>
      <c r="N63" s="44"/>
      <c r="O63" s="44"/>
      <c r="P63" s="44"/>
      <c r="Q63" s="44"/>
      <c r="R63" s="44"/>
      <c r="S63" s="44"/>
      <c r="T63" s="44"/>
      <c r="U63" s="44"/>
      <c r="V63" s="44"/>
    </row>
    <row r="64" spans="1:22" s="197" customFormat="1" ht="14.25">
      <c r="A64" s="193"/>
      <c r="B64" s="194"/>
      <c r="C64" s="195"/>
      <c r="D64" s="102"/>
      <c r="E64" s="165"/>
      <c r="F64" s="8"/>
      <c r="G64" s="2"/>
      <c r="H64" s="196"/>
      <c r="I64" s="196"/>
      <c r="J64" s="196"/>
      <c r="K64" s="196"/>
      <c r="L64" s="196"/>
      <c r="M64" s="196"/>
      <c r="N64" s="196"/>
      <c r="O64" s="196"/>
      <c r="P64" s="196"/>
      <c r="Q64" s="196"/>
      <c r="R64" s="196"/>
      <c r="S64" s="196"/>
      <c r="T64" s="196"/>
      <c r="U64" s="196"/>
      <c r="V64" s="196"/>
    </row>
    <row r="65" spans="1:22" s="201" customFormat="1" ht="16.5">
      <c r="A65" s="188" t="s">
        <v>79</v>
      </c>
      <c r="B65" s="190" t="s">
        <v>48</v>
      </c>
      <c r="C65" s="198" t="s">
        <v>52</v>
      </c>
      <c r="D65" s="164" t="s">
        <v>97</v>
      </c>
      <c r="E65" s="199">
        <v>35</v>
      </c>
      <c r="F65" s="15"/>
      <c r="G65" s="166">
        <f>E65*F65</f>
        <v>0</v>
      </c>
      <c r="H65" s="200"/>
      <c r="I65" s="167"/>
      <c r="J65" s="44"/>
      <c r="K65" s="200"/>
      <c r="L65" s="200"/>
      <c r="M65" s="200"/>
      <c r="N65" s="200"/>
      <c r="O65" s="200"/>
      <c r="P65" s="200"/>
      <c r="Q65" s="200"/>
      <c r="R65" s="200"/>
      <c r="S65" s="200"/>
      <c r="T65" s="200"/>
      <c r="U65" s="200"/>
      <c r="V65" s="200"/>
    </row>
    <row r="66" spans="1:22" s="168" customFormat="1" ht="177.75">
      <c r="A66" s="191"/>
      <c r="B66" s="192"/>
      <c r="C66" s="171" t="s">
        <v>200</v>
      </c>
      <c r="D66" s="172"/>
      <c r="E66" s="173"/>
      <c r="F66" s="7"/>
      <c r="G66" s="174"/>
      <c r="H66" s="44"/>
      <c r="I66" s="44"/>
      <c r="J66" s="44"/>
      <c r="K66" s="44"/>
      <c r="L66" s="44"/>
      <c r="M66" s="44"/>
      <c r="N66" s="44"/>
      <c r="O66" s="44"/>
      <c r="P66" s="44"/>
      <c r="Q66" s="44"/>
      <c r="R66" s="44"/>
      <c r="S66" s="44"/>
      <c r="T66" s="44"/>
      <c r="U66" s="44"/>
      <c r="V66" s="44"/>
    </row>
    <row r="67" spans="1:22" s="168" customFormat="1" ht="14.25">
      <c r="A67" s="193"/>
      <c r="B67" s="194"/>
      <c r="C67" s="202"/>
      <c r="D67" s="193"/>
      <c r="E67" s="2"/>
      <c r="F67" s="8"/>
      <c r="G67" s="2"/>
      <c r="H67" s="44"/>
      <c r="I67" s="44"/>
      <c r="J67" s="44"/>
      <c r="K67" s="44"/>
      <c r="L67" s="44"/>
      <c r="M67" s="44"/>
      <c r="N67" s="44"/>
      <c r="O67" s="44"/>
      <c r="P67" s="44"/>
      <c r="Q67" s="44"/>
      <c r="R67" s="44"/>
      <c r="S67" s="44"/>
      <c r="T67" s="44"/>
      <c r="U67" s="44"/>
      <c r="V67" s="44"/>
    </row>
    <row r="68" spans="1:22" s="168" customFormat="1" ht="16.5">
      <c r="A68" s="185" t="s">
        <v>80</v>
      </c>
      <c r="B68" s="190" t="s">
        <v>45</v>
      </c>
      <c r="C68" s="198" t="s">
        <v>70</v>
      </c>
      <c r="D68" s="193" t="s">
        <v>53</v>
      </c>
      <c r="E68" s="199">
        <v>920</v>
      </c>
      <c r="F68" s="14"/>
      <c r="G68" s="203">
        <f>E68*F68</f>
        <v>0</v>
      </c>
      <c r="H68" s="44"/>
      <c r="I68" s="167"/>
      <c r="J68" s="44"/>
      <c r="K68" s="44"/>
      <c r="L68" s="44"/>
      <c r="M68" s="44"/>
      <c r="N68" s="44"/>
      <c r="O68" s="44"/>
      <c r="P68" s="44"/>
      <c r="Q68" s="44"/>
      <c r="R68" s="44"/>
      <c r="S68" s="44"/>
      <c r="T68" s="44"/>
      <c r="U68" s="44"/>
      <c r="V68" s="44"/>
    </row>
    <row r="69" spans="1:22" s="168" customFormat="1" ht="85.5">
      <c r="A69" s="191"/>
      <c r="B69" s="192"/>
      <c r="C69" s="171" t="s">
        <v>170</v>
      </c>
      <c r="D69" s="169"/>
      <c r="E69" s="204"/>
      <c r="F69" s="13"/>
      <c r="G69" s="205"/>
      <c r="H69" s="44"/>
      <c r="I69" s="44"/>
      <c r="J69" s="44"/>
      <c r="K69" s="44"/>
      <c r="L69" s="44"/>
      <c r="M69" s="44"/>
      <c r="N69" s="44"/>
      <c r="O69" s="44"/>
      <c r="P69" s="44"/>
      <c r="Q69" s="44"/>
      <c r="R69" s="44"/>
      <c r="S69" s="44"/>
      <c r="T69" s="44"/>
      <c r="U69" s="44"/>
      <c r="V69" s="44"/>
    </row>
    <row r="70" spans="1:22" s="168" customFormat="1" ht="14.25">
      <c r="A70" s="193"/>
      <c r="B70" s="194"/>
      <c r="C70" s="202"/>
      <c r="D70" s="164"/>
      <c r="E70" s="165"/>
      <c r="F70" s="8"/>
      <c r="G70" s="2"/>
      <c r="H70" s="44"/>
      <c r="I70" s="44"/>
      <c r="J70" s="44"/>
      <c r="K70" s="44"/>
      <c r="L70" s="44"/>
      <c r="M70" s="44"/>
      <c r="N70" s="44"/>
      <c r="O70" s="44"/>
      <c r="P70" s="44"/>
      <c r="Q70" s="44"/>
      <c r="R70" s="44"/>
      <c r="S70" s="44"/>
      <c r="T70" s="44"/>
      <c r="U70" s="44"/>
      <c r="V70" s="44"/>
    </row>
    <row r="71" spans="1:22" s="181" customFormat="1" ht="15.75">
      <c r="A71" s="206"/>
      <c r="B71" s="207"/>
      <c r="C71" s="208" t="s">
        <v>31</v>
      </c>
      <c r="D71" s="206"/>
      <c r="E71" s="209"/>
      <c r="F71" s="10"/>
      <c r="G71" s="12">
        <f>SUM(G49:G70)</f>
        <v>0</v>
      </c>
      <c r="H71" s="180"/>
      <c r="I71" s="180"/>
      <c r="J71" s="180"/>
      <c r="K71" s="180"/>
      <c r="L71" s="180"/>
      <c r="M71" s="180"/>
      <c r="N71" s="180"/>
      <c r="O71" s="180"/>
      <c r="P71" s="180"/>
      <c r="Q71" s="180"/>
      <c r="R71" s="180"/>
      <c r="S71" s="180"/>
      <c r="T71" s="180"/>
      <c r="U71" s="180"/>
      <c r="V71" s="180"/>
    </row>
    <row r="72" spans="1:22" s="168" customFormat="1" ht="14.25">
      <c r="A72" s="178"/>
      <c r="B72" s="210"/>
      <c r="C72" s="211"/>
      <c r="D72" s="178"/>
      <c r="E72" s="179"/>
      <c r="F72" s="5"/>
      <c r="G72" s="70"/>
      <c r="H72" s="44"/>
      <c r="I72" s="44"/>
      <c r="J72" s="44"/>
      <c r="K72" s="44"/>
      <c r="L72" s="44"/>
      <c r="M72" s="44"/>
      <c r="N72" s="44"/>
      <c r="O72" s="44"/>
      <c r="P72" s="44"/>
      <c r="Q72" s="44"/>
      <c r="R72" s="44"/>
      <c r="S72" s="44"/>
      <c r="T72" s="44"/>
      <c r="U72" s="44"/>
      <c r="V72" s="44"/>
    </row>
    <row r="73" spans="1:22" s="168" customFormat="1" ht="18">
      <c r="A73" s="212" t="s">
        <v>18</v>
      </c>
      <c r="B73" s="213"/>
      <c r="C73" s="214" t="s">
        <v>32</v>
      </c>
      <c r="D73" s="206"/>
      <c r="E73" s="209"/>
      <c r="F73" s="10"/>
      <c r="G73" s="215"/>
      <c r="H73" s="44"/>
      <c r="I73" s="44"/>
      <c r="J73" s="44"/>
      <c r="K73" s="44"/>
      <c r="L73" s="44"/>
      <c r="M73" s="44"/>
      <c r="N73" s="44"/>
      <c r="O73" s="44"/>
      <c r="P73" s="44"/>
      <c r="Q73" s="44"/>
      <c r="R73" s="44"/>
      <c r="S73" s="44"/>
      <c r="T73" s="44"/>
      <c r="U73" s="44"/>
      <c r="V73" s="44"/>
    </row>
    <row r="74" spans="1:22" s="181" customFormat="1" ht="14.25">
      <c r="A74" s="178"/>
      <c r="B74" s="210"/>
      <c r="C74" s="211"/>
      <c r="D74" s="178"/>
      <c r="E74" s="179"/>
      <c r="F74" s="5"/>
      <c r="G74" s="70"/>
      <c r="H74" s="180"/>
      <c r="I74" s="180"/>
      <c r="J74" s="180"/>
      <c r="K74" s="180"/>
      <c r="L74" s="180"/>
      <c r="M74" s="180"/>
      <c r="N74" s="180"/>
      <c r="O74" s="180"/>
      <c r="P74" s="180"/>
      <c r="Q74" s="180"/>
      <c r="R74" s="180"/>
      <c r="S74" s="180"/>
      <c r="T74" s="180"/>
      <c r="U74" s="180"/>
      <c r="V74" s="180"/>
    </row>
    <row r="75" spans="1:22" s="168" customFormat="1" ht="16.5">
      <c r="A75" s="185" t="s">
        <v>73</v>
      </c>
      <c r="B75" s="190" t="s">
        <v>36</v>
      </c>
      <c r="C75" s="216" t="s">
        <v>0</v>
      </c>
      <c r="D75" s="193" t="s">
        <v>97</v>
      </c>
      <c r="E75" s="165">
        <v>1660</v>
      </c>
      <c r="F75" s="15"/>
      <c r="G75" s="166">
        <f>E75*F75</f>
        <v>0</v>
      </c>
      <c r="H75" s="44"/>
      <c r="I75" s="44"/>
      <c r="J75" s="167"/>
      <c r="K75" s="44"/>
      <c r="L75" s="44"/>
      <c r="M75" s="44"/>
      <c r="N75" s="44"/>
      <c r="O75" s="44"/>
      <c r="P75" s="44"/>
      <c r="Q75" s="44"/>
      <c r="R75" s="44"/>
      <c r="S75" s="44"/>
      <c r="T75" s="44"/>
      <c r="U75" s="44"/>
      <c r="V75" s="44"/>
    </row>
    <row r="76" spans="1:22" s="201" customFormat="1" ht="120.75">
      <c r="A76" s="191"/>
      <c r="B76" s="217"/>
      <c r="C76" s="171" t="s">
        <v>107</v>
      </c>
      <c r="D76" s="169"/>
      <c r="E76" s="173"/>
      <c r="F76" s="7"/>
      <c r="G76" s="174"/>
      <c r="H76" s="200"/>
      <c r="I76" s="218"/>
      <c r="J76" s="44"/>
      <c r="K76" s="44"/>
      <c r="L76" s="200"/>
      <c r="M76" s="200"/>
      <c r="N76" s="200"/>
      <c r="O76" s="200"/>
      <c r="P76" s="200"/>
      <c r="Q76" s="200"/>
      <c r="R76" s="200"/>
      <c r="S76" s="200"/>
      <c r="T76" s="200"/>
      <c r="U76" s="200"/>
      <c r="V76" s="200"/>
    </row>
    <row r="77" spans="1:22" s="223" customFormat="1" ht="28.5">
      <c r="A77" s="219" t="s">
        <v>81</v>
      </c>
      <c r="B77" s="220" t="s">
        <v>196</v>
      </c>
      <c r="C77" s="221" t="s">
        <v>171</v>
      </c>
      <c r="D77" s="121" t="s">
        <v>7</v>
      </c>
      <c r="E77" s="165">
        <v>3520</v>
      </c>
      <c r="F77" s="15"/>
      <c r="G77" s="166">
        <f>E77*F77</f>
        <v>0</v>
      </c>
      <c r="H77" s="222"/>
      <c r="I77" s="44"/>
      <c r="J77" s="180"/>
      <c r="K77" s="180"/>
      <c r="L77" s="222"/>
      <c r="M77" s="222"/>
      <c r="N77" s="222"/>
      <c r="O77" s="222"/>
      <c r="P77" s="222"/>
      <c r="Q77" s="222"/>
      <c r="R77" s="222"/>
      <c r="S77" s="222"/>
      <c r="T77" s="222"/>
      <c r="U77" s="222"/>
      <c r="V77" s="222"/>
    </row>
    <row r="78" spans="1:22" ht="102">
      <c r="A78" s="191"/>
      <c r="B78" s="217"/>
      <c r="C78" s="108" t="s">
        <v>172</v>
      </c>
      <c r="D78" s="224"/>
      <c r="E78" s="173"/>
      <c r="F78" s="7"/>
      <c r="G78" s="1"/>
      <c r="H78" s="225"/>
      <c r="I78" s="218"/>
      <c r="J78" s="226"/>
      <c r="K78" s="226"/>
      <c r="L78" s="225"/>
      <c r="M78" s="225"/>
      <c r="N78" s="225"/>
      <c r="O78" s="225"/>
      <c r="P78" s="225"/>
      <c r="Q78" s="225"/>
      <c r="R78" s="225"/>
      <c r="S78" s="225"/>
      <c r="T78" s="225"/>
      <c r="U78" s="225"/>
      <c r="V78" s="225"/>
    </row>
    <row r="79" spans="1:22" ht="14.25">
      <c r="A79" s="193"/>
      <c r="B79" s="227"/>
      <c r="C79" s="228"/>
      <c r="D79" s="121"/>
      <c r="E79" s="165"/>
      <c r="F79" s="8"/>
      <c r="G79" s="2"/>
      <c r="H79" s="225"/>
      <c r="I79" s="225"/>
      <c r="J79" s="225"/>
      <c r="K79" s="225"/>
      <c r="L79" s="225"/>
      <c r="M79" s="225"/>
      <c r="N79" s="225"/>
      <c r="O79" s="225"/>
      <c r="P79" s="225"/>
      <c r="Q79" s="225"/>
      <c r="R79" s="225"/>
      <c r="S79" s="225"/>
      <c r="T79" s="225"/>
      <c r="U79" s="225"/>
      <c r="V79" s="225"/>
    </row>
    <row r="80" spans="1:22" s="223" customFormat="1" ht="28.5">
      <c r="A80" s="219" t="s">
        <v>173</v>
      </c>
      <c r="B80" s="220" t="s">
        <v>197</v>
      </c>
      <c r="C80" s="221" t="s">
        <v>181</v>
      </c>
      <c r="D80" s="121" t="s">
        <v>7</v>
      </c>
      <c r="E80" s="165">
        <v>2810</v>
      </c>
      <c r="F80" s="15"/>
      <c r="G80" s="166">
        <f>E80*F80</f>
        <v>0</v>
      </c>
      <c r="H80" s="222"/>
      <c r="I80" s="222"/>
      <c r="J80" s="180"/>
      <c r="K80" s="222"/>
      <c r="L80" s="222"/>
      <c r="M80" s="222"/>
      <c r="N80" s="222"/>
      <c r="O80" s="222"/>
      <c r="P80" s="222"/>
      <c r="Q80" s="222"/>
      <c r="R80" s="222"/>
      <c r="S80" s="222"/>
      <c r="T80" s="222"/>
      <c r="U80" s="222"/>
      <c r="V80" s="222"/>
    </row>
    <row r="81" spans="1:22" ht="102">
      <c r="A81" s="191"/>
      <c r="B81" s="217"/>
      <c r="C81" s="108" t="s">
        <v>174</v>
      </c>
      <c r="D81" s="224"/>
      <c r="E81" s="173"/>
      <c r="F81" s="7"/>
      <c r="G81" s="1"/>
      <c r="H81" s="225"/>
      <c r="I81" s="225"/>
      <c r="J81" s="229"/>
      <c r="K81" s="229"/>
      <c r="L81" s="225"/>
      <c r="M81" s="225"/>
      <c r="N81" s="225"/>
      <c r="O81" s="225"/>
      <c r="P81" s="225"/>
      <c r="Q81" s="225"/>
      <c r="R81" s="225"/>
      <c r="S81" s="225"/>
      <c r="T81" s="225"/>
      <c r="U81" s="225"/>
      <c r="V81" s="225"/>
    </row>
    <row r="82" spans="1:22" ht="14.25">
      <c r="A82" s="193"/>
      <c r="B82" s="227"/>
      <c r="C82" s="228"/>
      <c r="D82" s="121"/>
      <c r="E82" s="165"/>
      <c r="F82" s="8"/>
      <c r="G82" s="2"/>
      <c r="H82" s="225"/>
      <c r="I82" s="225"/>
      <c r="J82" s="225"/>
      <c r="K82" s="225"/>
      <c r="L82" s="225"/>
      <c r="M82" s="225"/>
      <c r="N82" s="225"/>
      <c r="O82" s="225"/>
      <c r="P82" s="225"/>
      <c r="Q82" s="225"/>
      <c r="R82" s="225"/>
      <c r="S82" s="225"/>
      <c r="T82" s="225"/>
      <c r="U82" s="225"/>
      <c r="V82" s="225"/>
    </row>
    <row r="83" spans="1:22" s="223" customFormat="1" ht="28.5">
      <c r="A83" s="219" t="s">
        <v>175</v>
      </c>
      <c r="B83" s="220" t="s">
        <v>197</v>
      </c>
      <c r="C83" s="221" t="s">
        <v>176</v>
      </c>
      <c r="D83" s="121" t="s">
        <v>7</v>
      </c>
      <c r="E83" s="165">
        <f>E77-E80</f>
        <v>710</v>
      </c>
      <c r="F83" s="15"/>
      <c r="G83" s="166">
        <f>E83*F83</f>
        <v>0</v>
      </c>
      <c r="H83" s="222"/>
      <c r="I83" s="222"/>
      <c r="J83" s="180"/>
      <c r="K83" s="222"/>
      <c r="L83" s="222"/>
      <c r="M83" s="222"/>
      <c r="N83" s="222"/>
      <c r="O83" s="222"/>
      <c r="P83" s="222"/>
      <c r="Q83" s="222"/>
      <c r="R83" s="222"/>
      <c r="S83" s="222"/>
      <c r="T83" s="222"/>
      <c r="U83" s="222"/>
      <c r="V83" s="222"/>
    </row>
    <row r="84" spans="1:22" ht="102">
      <c r="A84" s="191"/>
      <c r="B84" s="217"/>
      <c r="C84" s="108" t="s">
        <v>177</v>
      </c>
      <c r="D84" s="224"/>
      <c r="E84" s="173"/>
      <c r="F84" s="7"/>
      <c r="G84" s="1"/>
      <c r="H84" s="225"/>
      <c r="I84" s="225"/>
      <c r="J84" s="229"/>
      <c r="K84" s="229"/>
      <c r="L84" s="225"/>
      <c r="M84" s="225"/>
      <c r="N84" s="225"/>
      <c r="O84" s="225"/>
      <c r="P84" s="225"/>
      <c r="Q84" s="225"/>
      <c r="R84" s="225"/>
      <c r="S84" s="225"/>
      <c r="T84" s="225"/>
      <c r="U84" s="225"/>
      <c r="V84" s="225"/>
    </row>
    <row r="85" spans="1:22" ht="14.25">
      <c r="A85" s="193"/>
      <c r="B85" s="227"/>
      <c r="C85" s="228"/>
      <c r="D85" s="121"/>
      <c r="E85" s="165"/>
      <c r="F85" s="8"/>
      <c r="G85" s="2"/>
      <c r="H85" s="225"/>
      <c r="I85" s="225"/>
      <c r="J85" s="225"/>
      <c r="K85" s="225"/>
      <c r="L85" s="225"/>
      <c r="M85" s="225"/>
      <c r="N85" s="225"/>
      <c r="O85" s="225"/>
      <c r="P85" s="225"/>
      <c r="Q85" s="225"/>
      <c r="R85" s="225"/>
      <c r="S85" s="225"/>
      <c r="T85" s="225"/>
      <c r="U85" s="225"/>
      <c r="V85" s="225"/>
    </row>
    <row r="86" spans="1:22" s="223" customFormat="1" ht="28.5">
      <c r="A86" s="219" t="s">
        <v>178</v>
      </c>
      <c r="B86" s="230" t="s">
        <v>198</v>
      </c>
      <c r="C86" s="221" t="s">
        <v>179</v>
      </c>
      <c r="D86" s="121" t="s">
        <v>7</v>
      </c>
      <c r="E86" s="165">
        <f>E77</f>
        <v>3520</v>
      </c>
      <c r="F86" s="15"/>
      <c r="G86" s="166">
        <f>E86*F86</f>
        <v>0</v>
      </c>
      <c r="H86" s="222"/>
      <c r="I86" s="222"/>
      <c r="J86" s="222"/>
      <c r="K86" s="222"/>
      <c r="L86" s="222"/>
      <c r="M86" s="222"/>
      <c r="N86" s="222"/>
      <c r="O86" s="222"/>
      <c r="P86" s="222"/>
      <c r="Q86" s="222"/>
      <c r="R86" s="222"/>
      <c r="S86" s="222"/>
      <c r="T86" s="222"/>
      <c r="U86" s="222"/>
      <c r="V86" s="222"/>
    </row>
    <row r="87" spans="1:22" ht="61.5">
      <c r="A87" s="191"/>
      <c r="B87" s="217"/>
      <c r="C87" s="108" t="s">
        <v>180</v>
      </c>
      <c r="D87" s="224"/>
      <c r="E87" s="231"/>
      <c r="F87" s="7"/>
      <c r="G87" s="1"/>
      <c r="H87" s="225"/>
      <c r="I87" s="225"/>
      <c r="J87" s="229"/>
      <c r="K87" s="229"/>
      <c r="L87" s="225"/>
      <c r="M87" s="225"/>
      <c r="N87" s="225"/>
      <c r="O87" s="225"/>
      <c r="P87" s="225"/>
      <c r="Q87" s="225"/>
      <c r="R87" s="225"/>
      <c r="S87" s="225"/>
      <c r="T87" s="225"/>
      <c r="U87" s="225"/>
      <c r="V87" s="225"/>
    </row>
    <row r="88" spans="1:22" s="168" customFormat="1" ht="14.25">
      <c r="A88" s="185"/>
      <c r="B88" s="190"/>
      <c r="C88" s="232"/>
      <c r="D88" s="185"/>
      <c r="E88" s="179"/>
      <c r="F88" s="5"/>
      <c r="G88" s="3"/>
      <c r="H88" s="44"/>
      <c r="I88" s="44"/>
      <c r="J88" s="44"/>
      <c r="K88" s="44"/>
      <c r="L88" s="44"/>
      <c r="M88" s="44"/>
      <c r="N88" s="44"/>
      <c r="O88" s="44"/>
      <c r="P88" s="44"/>
      <c r="Q88" s="44"/>
      <c r="R88" s="44"/>
      <c r="S88" s="44"/>
      <c r="T88" s="44"/>
      <c r="U88" s="44"/>
      <c r="V88" s="44"/>
    </row>
    <row r="89" spans="1:9" s="180" customFormat="1" ht="15.75">
      <c r="A89" s="206"/>
      <c r="B89" s="207"/>
      <c r="C89" s="208" t="s">
        <v>35</v>
      </c>
      <c r="D89" s="206"/>
      <c r="E89" s="209"/>
      <c r="F89" s="10"/>
      <c r="G89" s="12">
        <f>SUM(G74:G88)</f>
        <v>0</v>
      </c>
      <c r="I89" s="233"/>
    </row>
    <row r="90" spans="1:7" s="159" customFormat="1" ht="15">
      <c r="A90" s="234"/>
      <c r="B90" s="235"/>
      <c r="C90" s="236"/>
      <c r="D90" s="234"/>
      <c r="E90" s="237"/>
      <c r="F90" s="19"/>
      <c r="G90" s="20"/>
    </row>
    <row r="91" spans="1:22" s="168" customFormat="1" ht="18">
      <c r="A91" s="212" t="s">
        <v>19</v>
      </c>
      <c r="B91" s="213"/>
      <c r="C91" s="214" t="s">
        <v>114</v>
      </c>
      <c r="D91" s="206"/>
      <c r="E91" s="209"/>
      <c r="F91" s="10"/>
      <c r="G91" s="215"/>
      <c r="H91" s="44"/>
      <c r="I91" s="44"/>
      <c r="J91" s="44"/>
      <c r="K91" s="44"/>
      <c r="L91" s="44"/>
      <c r="M91" s="44"/>
      <c r="N91" s="44"/>
      <c r="O91" s="44"/>
      <c r="P91" s="44"/>
      <c r="Q91" s="44"/>
      <c r="R91" s="44"/>
      <c r="S91" s="44"/>
      <c r="T91" s="44"/>
      <c r="U91" s="44"/>
      <c r="V91" s="44"/>
    </row>
    <row r="92" spans="1:22" s="242" customFormat="1" ht="15">
      <c r="A92" s="238"/>
      <c r="B92" s="239"/>
      <c r="C92" s="240"/>
      <c r="D92" s="238"/>
      <c r="E92" s="199"/>
      <c r="F92" s="9"/>
      <c r="G92" s="4"/>
      <c r="H92" s="241"/>
      <c r="I92" s="233"/>
      <c r="J92" s="241"/>
      <c r="K92" s="241"/>
      <c r="L92" s="241"/>
      <c r="M92" s="241"/>
      <c r="N92" s="241"/>
      <c r="O92" s="241"/>
      <c r="P92" s="241"/>
      <c r="Q92" s="241"/>
      <c r="R92" s="241"/>
      <c r="S92" s="241"/>
      <c r="T92" s="241"/>
      <c r="U92" s="241"/>
      <c r="V92" s="241"/>
    </row>
    <row r="93" spans="1:22" s="168" customFormat="1" ht="15">
      <c r="A93" s="193" t="s">
        <v>116</v>
      </c>
      <c r="B93" s="243" t="s">
        <v>121</v>
      </c>
      <c r="C93" s="244" t="s">
        <v>122</v>
      </c>
      <c r="D93" s="244"/>
      <c r="E93" s="199"/>
      <c r="F93" s="9"/>
      <c r="G93" s="4"/>
      <c r="H93" s="245"/>
      <c r="I93" s="200"/>
      <c r="J93" s="200"/>
      <c r="K93" s="200"/>
      <c r="L93" s="200"/>
      <c r="M93" s="200"/>
      <c r="N93" s="200"/>
      <c r="O93" s="44"/>
      <c r="P93" s="44"/>
      <c r="Q93" s="44"/>
      <c r="R93" s="44"/>
      <c r="S93" s="200"/>
      <c r="T93" s="200"/>
      <c r="U93" s="44"/>
      <c r="V93" s="44"/>
    </row>
    <row r="94" spans="1:22" s="201" customFormat="1" ht="15">
      <c r="A94" s="193"/>
      <c r="B94" s="243"/>
      <c r="C94" s="187" t="s">
        <v>120</v>
      </c>
      <c r="D94" s="238"/>
      <c r="E94" s="199"/>
      <c r="F94" s="9"/>
      <c r="G94" s="4"/>
      <c r="H94" s="200"/>
      <c r="I94" s="200"/>
      <c r="J94" s="200"/>
      <c r="K94" s="200"/>
      <c r="L94" s="200"/>
      <c r="M94" s="200"/>
      <c r="N94" s="200"/>
      <c r="O94" s="200"/>
      <c r="P94" s="200"/>
      <c r="Q94" s="200"/>
      <c r="R94" s="200"/>
      <c r="S94" s="200"/>
      <c r="T94" s="200"/>
      <c r="U94" s="200"/>
      <c r="V94" s="200"/>
    </row>
    <row r="95" spans="1:22" s="168" customFormat="1" ht="73.5">
      <c r="A95" s="193"/>
      <c r="B95" s="243"/>
      <c r="C95" s="246" t="s">
        <v>183</v>
      </c>
      <c r="D95" s="238"/>
      <c r="E95" s="199"/>
      <c r="F95" s="9"/>
      <c r="G95" s="4"/>
      <c r="H95" s="44"/>
      <c r="I95" s="44"/>
      <c r="J95" s="44"/>
      <c r="K95" s="44"/>
      <c r="L95" s="44"/>
      <c r="M95" s="44"/>
      <c r="N95" s="44"/>
      <c r="O95" s="44"/>
      <c r="P95" s="44"/>
      <c r="Q95" s="44"/>
      <c r="R95" s="44"/>
      <c r="S95" s="44"/>
      <c r="T95" s="44"/>
      <c r="U95" s="44"/>
      <c r="V95" s="44"/>
    </row>
    <row r="96" spans="1:22" s="160" customFormat="1" ht="16.5">
      <c r="A96" s="219" t="s">
        <v>188</v>
      </c>
      <c r="B96" s="247"/>
      <c r="C96" s="189" t="s">
        <v>184</v>
      </c>
      <c r="D96" s="193" t="s">
        <v>53</v>
      </c>
      <c r="E96" s="199">
        <f>410</f>
        <v>410</v>
      </c>
      <c r="F96" s="14"/>
      <c r="G96" s="203">
        <f>E96*F96</f>
        <v>0</v>
      </c>
      <c r="H96" s="159"/>
      <c r="I96" s="159"/>
      <c r="J96" s="159"/>
      <c r="K96" s="159"/>
      <c r="L96" s="159"/>
      <c r="M96" s="159"/>
      <c r="N96" s="159"/>
      <c r="O96" s="159"/>
      <c r="P96" s="159"/>
      <c r="Q96" s="159"/>
      <c r="R96" s="159"/>
      <c r="S96" s="159"/>
      <c r="T96" s="159"/>
      <c r="U96" s="159"/>
      <c r="V96" s="159"/>
    </row>
    <row r="97" spans="1:22" s="160" customFormat="1" ht="16.5">
      <c r="A97" s="219" t="s">
        <v>189</v>
      </c>
      <c r="B97" s="247"/>
      <c r="C97" s="189" t="s">
        <v>185</v>
      </c>
      <c r="D97" s="193" t="s">
        <v>53</v>
      </c>
      <c r="E97" s="199">
        <v>50</v>
      </c>
      <c r="F97" s="14"/>
      <c r="G97" s="203">
        <f>E97*F97</f>
        <v>0</v>
      </c>
      <c r="H97" s="159"/>
      <c r="I97" s="159"/>
      <c r="J97" s="159"/>
      <c r="K97" s="159"/>
      <c r="L97" s="159"/>
      <c r="M97" s="159"/>
      <c r="N97" s="159"/>
      <c r="O97" s="159"/>
      <c r="P97" s="159"/>
      <c r="Q97" s="159"/>
      <c r="R97" s="159"/>
      <c r="S97" s="159"/>
      <c r="T97" s="159"/>
      <c r="U97" s="159"/>
      <c r="V97" s="159"/>
    </row>
    <row r="98" spans="1:22" s="160" customFormat="1" ht="16.5">
      <c r="A98" s="219" t="s">
        <v>144</v>
      </c>
      <c r="B98" s="247"/>
      <c r="C98" s="189" t="s">
        <v>186</v>
      </c>
      <c r="D98" s="193" t="s">
        <v>53</v>
      </c>
      <c r="E98" s="199">
        <v>40</v>
      </c>
      <c r="F98" s="14"/>
      <c r="G98" s="203">
        <f>E98*F98</f>
        <v>0</v>
      </c>
      <c r="H98" s="159"/>
      <c r="I98" s="159"/>
      <c r="J98" s="159"/>
      <c r="K98" s="159"/>
      <c r="L98" s="159"/>
      <c r="M98" s="159"/>
      <c r="N98" s="159"/>
      <c r="O98" s="159"/>
      <c r="P98" s="159"/>
      <c r="Q98" s="159"/>
      <c r="R98" s="159"/>
      <c r="S98" s="159"/>
      <c r="T98" s="159"/>
      <c r="U98" s="159"/>
      <c r="V98" s="159"/>
    </row>
    <row r="99" spans="1:22" s="160" customFormat="1" ht="16.5">
      <c r="A99" s="219" t="s">
        <v>190</v>
      </c>
      <c r="B99" s="247"/>
      <c r="C99" s="189" t="s">
        <v>187</v>
      </c>
      <c r="D99" s="193" t="s">
        <v>53</v>
      </c>
      <c r="E99" s="199">
        <v>450</v>
      </c>
      <c r="F99" s="14"/>
      <c r="G99" s="203">
        <f>E99*F99</f>
        <v>0</v>
      </c>
      <c r="H99" s="159"/>
      <c r="I99" s="159"/>
      <c r="J99" s="159"/>
      <c r="K99" s="159"/>
      <c r="L99" s="159"/>
      <c r="M99" s="159"/>
      <c r="N99" s="159"/>
      <c r="O99" s="159"/>
      <c r="P99" s="159"/>
      <c r="Q99" s="159"/>
      <c r="R99" s="159"/>
      <c r="S99" s="159"/>
      <c r="T99" s="159"/>
      <c r="U99" s="159"/>
      <c r="V99" s="159"/>
    </row>
    <row r="100" spans="1:22" s="201" customFormat="1" ht="14.25">
      <c r="A100" s="193"/>
      <c r="B100" s="243"/>
      <c r="C100" s="248"/>
      <c r="D100" s="249"/>
      <c r="E100" s="199"/>
      <c r="F100" s="9"/>
      <c r="G100" s="37"/>
      <c r="H100" s="200"/>
      <c r="I100" s="200"/>
      <c r="J100" s="200"/>
      <c r="K100" s="200"/>
      <c r="L100" s="200"/>
      <c r="M100" s="200"/>
      <c r="N100" s="200"/>
      <c r="O100" s="200"/>
      <c r="P100" s="200"/>
      <c r="Q100" s="200"/>
      <c r="R100" s="200"/>
      <c r="S100" s="200"/>
      <c r="T100" s="200"/>
      <c r="U100" s="200"/>
      <c r="V100" s="200"/>
    </row>
    <row r="101" spans="1:22" s="201" customFormat="1" ht="16.5">
      <c r="A101" s="185" t="s">
        <v>115</v>
      </c>
      <c r="B101" s="250" t="s">
        <v>118</v>
      </c>
      <c r="C101" s="198" t="s">
        <v>119</v>
      </c>
      <c r="D101" s="193" t="s">
        <v>53</v>
      </c>
      <c r="E101" s="199">
        <v>50</v>
      </c>
      <c r="F101" s="9"/>
      <c r="G101" s="203">
        <f>E101*F101</f>
        <v>0</v>
      </c>
      <c r="H101" s="200"/>
      <c r="I101" s="200"/>
      <c r="J101" s="200"/>
      <c r="K101" s="200"/>
      <c r="L101" s="200"/>
      <c r="M101" s="200"/>
      <c r="N101" s="200"/>
      <c r="O101" s="200"/>
      <c r="P101" s="200"/>
      <c r="Q101" s="200"/>
      <c r="R101" s="200"/>
      <c r="S101" s="200"/>
      <c r="T101" s="200"/>
      <c r="U101" s="200"/>
      <c r="V101" s="200"/>
    </row>
    <row r="102" spans="1:22" s="201" customFormat="1" ht="14.25">
      <c r="A102" s="185"/>
      <c r="B102" s="251"/>
      <c r="C102" s="252" t="s">
        <v>120</v>
      </c>
      <c r="D102" s="175"/>
      <c r="E102" s="253"/>
      <c r="F102" s="11"/>
      <c r="G102" s="187"/>
      <c r="H102" s="200"/>
      <c r="I102" s="200"/>
      <c r="J102" s="200"/>
      <c r="K102" s="200"/>
      <c r="L102" s="200"/>
      <c r="M102" s="200"/>
      <c r="N102" s="200"/>
      <c r="O102" s="200"/>
      <c r="P102" s="200"/>
      <c r="Q102" s="200"/>
      <c r="R102" s="200"/>
      <c r="S102" s="200"/>
      <c r="T102" s="200"/>
      <c r="U102" s="200"/>
      <c r="V102" s="200"/>
    </row>
    <row r="103" spans="1:22" s="201" customFormat="1" ht="173.25">
      <c r="A103" s="191"/>
      <c r="B103" s="254"/>
      <c r="C103" s="171" t="s">
        <v>182</v>
      </c>
      <c r="D103" s="169"/>
      <c r="E103" s="255"/>
      <c r="F103" s="13"/>
      <c r="G103" s="205"/>
      <c r="H103" s="200"/>
      <c r="I103" s="200"/>
      <c r="J103" s="200"/>
      <c r="K103" s="200"/>
      <c r="L103" s="200"/>
      <c r="M103" s="200"/>
      <c r="N103" s="200"/>
      <c r="O103" s="200"/>
      <c r="P103" s="200"/>
      <c r="Q103" s="200"/>
      <c r="R103" s="200"/>
      <c r="S103" s="200"/>
      <c r="T103" s="200"/>
      <c r="U103" s="200"/>
      <c r="V103" s="200"/>
    </row>
    <row r="104" spans="1:22" s="223" customFormat="1" ht="14.25">
      <c r="A104" s="191"/>
      <c r="B104" s="205"/>
      <c r="C104" s="171"/>
      <c r="D104" s="191"/>
      <c r="E104" s="204"/>
      <c r="F104" s="13"/>
      <c r="G104" s="205"/>
      <c r="H104" s="222"/>
      <c r="I104" s="222"/>
      <c r="J104" s="222"/>
      <c r="K104" s="222"/>
      <c r="L104" s="222"/>
      <c r="M104" s="222"/>
      <c r="N104" s="222"/>
      <c r="O104" s="222"/>
      <c r="P104" s="222"/>
      <c r="Q104" s="222"/>
      <c r="R104" s="222"/>
      <c r="S104" s="222"/>
      <c r="T104" s="222"/>
      <c r="U104" s="222"/>
      <c r="V104" s="222"/>
    </row>
    <row r="105" spans="1:22" ht="17.25" customHeight="1">
      <c r="A105" s="256"/>
      <c r="B105" s="257"/>
      <c r="C105" s="150" t="s">
        <v>117</v>
      </c>
      <c r="D105" s="256"/>
      <c r="E105" s="258"/>
      <c r="F105" s="10"/>
      <c r="G105" s="12">
        <f>SUM(G92:G104)</f>
        <v>0</v>
      </c>
      <c r="H105" s="225"/>
      <c r="I105" s="225"/>
      <c r="J105" s="225"/>
      <c r="K105" s="225"/>
      <c r="L105" s="225"/>
      <c r="M105" s="225"/>
      <c r="N105" s="259"/>
      <c r="O105" s="225"/>
      <c r="P105" s="225"/>
      <c r="Q105" s="225"/>
      <c r="R105" s="225"/>
      <c r="S105" s="225"/>
      <c r="T105" s="225"/>
      <c r="U105" s="225"/>
      <c r="V105" s="225"/>
    </row>
    <row r="106" spans="1:22" ht="15">
      <c r="A106" s="260"/>
      <c r="B106" s="261"/>
      <c r="C106" s="262"/>
      <c r="D106" s="260"/>
      <c r="E106" s="237"/>
      <c r="F106" s="9"/>
      <c r="G106" s="4"/>
      <c r="H106" s="225"/>
      <c r="I106" s="225"/>
      <c r="J106" s="225"/>
      <c r="K106" s="225"/>
      <c r="L106" s="225"/>
      <c r="M106" s="259"/>
      <c r="N106" s="259"/>
      <c r="O106" s="225"/>
      <c r="P106" s="225"/>
      <c r="Q106" s="225"/>
      <c r="R106" s="225"/>
      <c r="S106" s="225"/>
      <c r="T106" s="225"/>
      <c r="U106" s="225"/>
      <c r="V106" s="225"/>
    </row>
    <row r="107" spans="1:22" ht="18">
      <c r="A107" s="212" t="s">
        <v>54</v>
      </c>
      <c r="B107" s="213"/>
      <c r="C107" s="90" t="s">
        <v>89</v>
      </c>
      <c r="D107" s="256"/>
      <c r="E107" s="258"/>
      <c r="F107" s="10"/>
      <c r="G107" s="215"/>
      <c r="H107" s="225"/>
      <c r="I107" s="225"/>
      <c r="J107" s="225"/>
      <c r="K107" s="225"/>
      <c r="L107" s="225"/>
      <c r="M107" s="259"/>
      <c r="N107" s="259"/>
      <c r="O107" s="225"/>
      <c r="P107" s="225"/>
      <c r="Q107" s="225"/>
      <c r="R107" s="225"/>
      <c r="S107" s="225"/>
      <c r="T107" s="225"/>
      <c r="U107" s="225"/>
      <c r="V107" s="225"/>
    </row>
    <row r="108" spans="1:22" ht="15">
      <c r="A108" s="263"/>
      <c r="B108" s="264"/>
      <c r="C108" s="265"/>
      <c r="D108" s="263"/>
      <c r="E108" s="266"/>
      <c r="F108" s="5"/>
      <c r="H108" s="225"/>
      <c r="I108" s="225"/>
      <c r="J108" s="225"/>
      <c r="K108" s="225"/>
      <c r="L108" s="225"/>
      <c r="M108" s="225"/>
      <c r="N108" s="225"/>
      <c r="O108" s="225"/>
      <c r="P108" s="225"/>
      <c r="Q108" s="225"/>
      <c r="R108" s="225"/>
      <c r="S108" s="225"/>
      <c r="T108" s="225"/>
      <c r="U108" s="225"/>
      <c r="V108" s="225"/>
    </row>
    <row r="109" spans="1:22" ht="14.25">
      <c r="A109" s="185" t="s">
        <v>82</v>
      </c>
      <c r="B109" s="264"/>
      <c r="C109" s="216" t="s">
        <v>37</v>
      </c>
      <c r="D109" s="263"/>
      <c r="E109" s="267"/>
      <c r="F109" s="5"/>
      <c r="H109" s="225"/>
      <c r="I109" s="225"/>
      <c r="J109" s="225"/>
      <c r="K109" s="225"/>
      <c r="L109" s="225"/>
      <c r="M109" s="225"/>
      <c r="N109" s="225"/>
      <c r="O109" s="225"/>
      <c r="P109" s="225"/>
      <c r="Q109" s="225"/>
      <c r="R109" s="225"/>
      <c r="S109" s="225"/>
      <c r="T109" s="225"/>
      <c r="U109" s="225"/>
      <c r="V109" s="225"/>
    </row>
    <row r="110" spans="1:22" ht="99.75">
      <c r="A110" s="185"/>
      <c r="B110" s="264"/>
      <c r="C110" s="268" t="s">
        <v>61</v>
      </c>
      <c r="D110" s="263"/>
      <c r="E110" s="267"/>
      <c r="F110" s="5"/>
      <c r="H110" s="225"/>
      <c r="I110" s="225"/>
      <c r="J110" s="225"/>
      <c r="K110" s="225"/>
      <c r="L110" s="225"/>
      <c r="M110" s="259"/>
      <c r="N110" s="259"/>
      <c r="O110" s="225"/>
      <c r="P110" s="225"/>
      <c r="Q110" s="225"/>
      <c r="R110" s="225"/>
      <c r="S110" s="225"/>
      <c r="T110" s="225"/>
      <c r="U110" s="225"/>
      <c r="V110" s="225"/>
    </row>
    <row r="111" spans="1:22" ht="14.25">
      <c r="A111" s="185"/>
      <c r="B111" s="264"/>
      <c r="C111" s="268"/>
      <c r="D111" s="263"/>
      <c r="E111" s="267"/>
      <c r="F111" s="5"/>
      <c r="H111" s="225"/>
      <c r="I111" s="225"/>
      <c r="J111" s="225"/>
      <c r="K111" s="225"/>
      <c r="L111" s="225"/>
      <c r="M111" s="259"/>
      <c r="N111" s="259"/>
      <c r="O111" s="225"/>
      <c r="P111" s="225"/>
      <c r="Q111" s="225"/>
      <c r="R111" s="225"/>
      <c r="S111" s="225"/>
      <c r="T111" s="225"/>
      <c r="U111" s="225"/>
      <c r="V111" s="225"/>
    </row>
    <row r="112" spans="1:22" ht="14.25">
      <c r="A112" s="185" t="s">
        <v>91</v>
      </c>
      <c r="B112" s="251" t="s">
        <v>108</v>
      </c>
      <c r="C112" s="101" t="s">
        <v>109</v>
      </c>
      <c r="D112" s="263"/>
      <c r="E112" s="267"/>
      <c r="F112" s="5"/>
      <c r="H112" s="225"/>
      <c r="I112" s="225"/>
      <c r="J112" s="225"/>
      <c r="K112" s="225"/>
      <c r="L112" s="225"/>
      <c r="M112" s="259"/>
      <c r="N112" s="259"/>
      <c r="O112" s="225"/>
      <c r="P112" s="225"/>
      <c r="Q112" s="225"/>
      <c r="R112" s="225"/>
      <c r="S112" s="225"/>
      <c r="T112" s="225"/>
      <c r="U112" s="225"/>
      <c r="V112" s="225"/>
    </row>
    <row r="113" spans="1:22" ht="14.25">
      <c r="A113" s="185"/>
      <c r="B113" s="251"/>
      <c r="C113" s="269" t="s">
        <v>142</v>
      </c>
      <c r="D113" s="121" t="s">
        <v>5</v>
      </c>
      <c r="E113" s="199">
        <v>1</v>
      </c>
      <c r="F113" s="8"/>
      <c r="G113" s="166">
        <f>E113*F113</f>
        <v>0</v>
      </c>
      <c r="H113" s="225"/>
      <c r="I113" s="225"/>
      <c r="J113" s="225"/>
      <c r="K113" s="225"/>
      <c r="L113" s="225"/>
      <c r="M113" s="259"/>
      <c r="N113" s="259"/>
      <c r="O113" s="225"/>
      <c r="P113" s="225"/>
      <c r="Q113" s="225"/>
      <c r="R113" s="225"/>
      <c r="S113" s="225"/>
      <c r="T113" s="225"/>
      <c r="U113" s="225"/>
      <c r="V113" s="225"/>
    </row>
    <row r="114" spans="1:22" ht="14.25">
      <c r="A114" s="185"/>
      <c r="B114" s="251"/>
      <c r="C114" s="269" t="s">
        <v>143</v>
      </c>
      <c r="D114" s="121" t="s">
        <v>5</v>
      </c>
      <c r="E114" s="199">
        <v>1</v>
      </c>
      <c r="F114" s="8"/>
      <c r="G114" s="166">
        <f>E114*F114</f>
        <v>0</v>
      </c>
      <c r="H114" s="225"/>
      <c r="I114" s="225"/>
      <c r="J114" s="225"/>
      <c r="K114" s="225"/>
      <c r="L114" s="225"/>
      <c r="M114" s="259"/>
      <c r="N114" s="259"/>
      <c r="O114" s="225"/>
      <c r="P114" s="225"/>
      <c r="Q114" s="225"/>
      <c r="R114" s="225"/>
      <c r="S114" s="225"/>
      <c r="T114" s="225"/>
      <c r="U114" s="225"/>
      <c r="V114" s="225"/>
    </row>
    <row r="115" spans="1:22" ht="14.25">
      <c r="A115" s="185"/>
      <c r="B115" s="264"/>
      <c r="C115" s="268"/>
      <c r="D115" s="263"/>
      <c r="E115" s="267"/>
      <c r="F115" s="5"/>
      <c r="G115" s="166"/>
      <c r="H115" s="225"/>
      <c r="I115" s="225"/>
      <c r="J115" s="225"/>
      <c r="K115" s="225"/>
      <c r="L115" s="225"/>
      <c r="M115" s="225"/>
      <c r="N115" s="225"/>
      <c r="O115" s="225"/>
      <c r="P115" s="225"/>
      <c r="Q115" s="225"/>
      <c r="R115" s="225"/>
      <c r="S115" s="225"/>
      <c r="T115" s="225"/>
      <c r="U115" s="225"/>
      <c r="V115" s="225"/>
    </row>
    <row r="116" spans="1:7" s="225" customFormat="1" ht="14.25">
      <c r="A116" s="270" t="s">
        <v>113</v>
      </c>
      <c r="B116" s="190" t="s">
        <v>39</v>
      </c>
      <c r="C116" s="271" t="s">
        <v>38</v>
      </c>
      <c r="D116" s="52"/>
      <c r="E116" s="272"/>
      <c r="F116" s="16"/>
      <c r="G116" s="166"/>
    </row>
    <row r="117" spans="1:22" ht="14.25">
      <c r="A117" s="193"/>
      <c r="B117" s="261"/>
      <c r="C117" s="273" t="s">
        <v>125</v>
      </c>
      <c r="D117" s="164" t="s">
        <v>5</v>
      </c>
      <c r="E117" s="274">
        <v>2</v>
      </c>
      <c r="F117" s="8"/>
      <c r="G117" s="166">
        <f>E117*F117</f>
        <v>0</v>
      </c>
      <c r="H117" s="225"/>
      <c r="I117" s="225"/>
      <c r="J117" s="225"/>
      <c r="K117" s="225"/>
      <c r="L117" s="225"/>
      <c r="M117" s="259"/>
      <c r="N117" s="259"/>
      <c r="O117" s="225"/>
      <c r="P117" s="225"/>
      <c r="Q117" s="225"/>
      <c r="R117" s="225"/>
      <c r="S117" s="225"/>
      <c r="T117" s="225"/>
      <c r="U117" s="225"/>
      <c r="V117" s="225"/>
    </row>
    <row r="118" spans="1:22" ht="14.25">
      <c r="A118" s="193"/>
      <c r="B118" s="261"/>
      <c r="C118" s="273" t="s">
        <v>141</v>
      </c>
      <c r="D118" s="164" t="s">
        <v>5</v>
      </c>
      <c r="E118" s="274">
        <v>2</v>
      </c>
      <c r="F118" s="8"/>
      <c r="G118" s="166">
        <f>E118*F118</f>
        <v>0</v>
      </c>
      <c r="H118" s="225"/>
      <c r="I118" s="225"/>
      <c r="J118" s="225"/>
      <c r="K118" s="225"/>
      <c r="L118" s="225"/>
      <c r="M118" s="259"/>
      <c r="N118" s="259"/>
      <c r="O118" s="225"/>
      <c r="P118" s="225"/>
      <c r="Q118" s="225"/>
      <c r="R118" s="225"/>
      <c r="S118" s="225"/>
      <c r="T118" s="225"/>
      <c r="U118" s="225"/>
      <c r="V118" s="225"/>
    </row>
    <row r="119" spans="1:22" ht="14.25">
      <c r="A119" s="193"/>
      <c r="B119" s="261"/>
      <c r="C119" s="273"/>
      <c r="D119" s="164"/>
      <c r="E119" s="274"/>
      <c r="F119" s="8"/>
      <c r="G119" s="166"/>
      <c r="H119" s="225"/>
      <c r="I119" s="225"/>
      <c r="J119" s="225"/>
      <c r="K119" s="225"/>
      <c r="L119" s="225"/>
      <c r="M119" s="259"/>
      <c r="N119" s="259"/>
      <c r="O119" s="225"/>
      <c r="P119" s="225"/>
      <c r="Q119" s="225"/>
      <c r="R119" s="225"/>
      <c r="S119" s="225"/>
      <c r="T119" s="225"/>
      <c r="U119" s="225"/>
      <c r="V119" s="225"/>
    </row>
    <row r="120" spans="1:22" ht="14.25">
      <c r="A120" s="270" t="s">
        <v>144</v>
      </c>
      <c r="B120" s="251" t="s">
        <v>145</v>
      </c>
      <c r="C120" s="271" t="s">
        <v>146</v>
      </c>
      <c r="D120" s="52"/>
      <c r="E120" s="272"/>
      <c r="F120" s="16"/>
      <c r="G120" s="44"/>
      <c r="H120" s="225"/>
      <c r="I120" s="275"/>
      <c r="J120" s="225"/>
      <c r="K120" s="225"/>
      <c r="L120" s="225"/>
      <c r="M120" s="259"/>
      <c r="N120" s="259"/>
      <c r="O120" s="225"/>
      <c r="P120" s="225"/>
      <c r="Q120" s="225"/>
      <c r="R120" s="225"/>
      <c r="S120" s="225"/>
      <c r="T120" s="225"/>
      <c r="U120" s="225"/>
      <c r="V120" s="225"/>
    </row>
    <row r="121" spans="1:22" ht="14.25">
      <c r="A121" s="276"/>
      <c r="B121" s="243"/>
      <c r="C121" s="273" t="s">
        <v>147</v>
      </c>
      <c r="D121" s="164" t="s">
        <v>5</v>
      </c>
      <c r="E121" s="274">
        <v>1</v>
      </c>
      <c r="F121" s="8"/>
      <c r="G121" s="166">
        <f>E121*F121</f>
        <v>0</v>
      </c>
      <c r="H121" s="225"/>
      <c r="I121" s="225"/>
      <c r="J121" s="225"/>
      <c r="K121" s="225"/>
      <c r="L121" s="225"/>
      <c r="M121" s="259"/>
      <c r="N121" s="259"/>
      <c r="O121" s="225"/>
      <c r="P121" s="225"/>
      <c r="Q121" s="225"/>
      <c r="R121" s="225"/>
      <c r="S121" s="225"/>
      <c r="T121" s="225"/>
      <c r="U121" s="225"/>
      <c r="V121" s="225"/>
    </row>
    <row r="122" spans="1:22" ht="14.25" customHeight="1">
      <c r="A122" s="193"/>
      <c r="B122" s="261"/>
      <c r="C122" s="273"/>
      <c r="D122" s="164"/>
      <c r="E122" s="274"/>
      <c r="F122" s="8"/>
      <c r="G122" s="166"/>
      <c r="H122" s="225"/>
      <c r="I122" s="225"/>
      <c r="J122" s="225"/>
      <c r="K122" s="225"/>
      <c r="L122" s="225"/>
      <c r="M122" s="259"/>
      <c r="N122" s="259"/>
      <c r="O122" s="225"/>
      <c r="P122" s="225"/>
      <c r="Q122" s="225"/>
      <c r="R122" s="225"/>
      <c r="S122" s="225"/>
      <c r="T122" s="225"/>
      <c r="U122" s="225"/>
      <c r="V122" s="225"/>
    </row>
    <row r="123" spans="1:22" ht="17.25" customHeight="1">
      <c r="A123" s="270" t="s">
        <v>112</v>
      </c>
      <c r="B123" s="243"/>
      <c r="C123" s="271" t="s">
        <v>110</v>
      </c>
      <c r="D123" s="52"/>
      <c r="E123" s="272"/>
      <c r="F123" s="16"/>
      <c r="G123" s="44"/>
      <c r="H123" s="225"/>
      <c r="I123" s="225"/>
      <c r="J123" s="225"/>
      <c r="K123" s="225"/>
      <c r="L123" s="225"/>
      <c r="M123" s="259"/>
      <c r="N123" s="259"/>
      <c r="O123" s="225"/>
      <c r="P123" s="225"/>
      <c r="Q123" s="225"/>
      <c r="R123" s="225"/>
      <c r="S123" s="225"/>
      <c r="T123" s="225"/>
      <c r="U123" s="225"/>
      <c r="V123" s="225"/>
    </row>
    <row r="124" spans="1:22" ht="14.25">
      <c r="A124" s="193"/>
      <c r="B124" s="243"/>
      <c r="C124" s="273" t="s">
        <v>111</v>
      </c>
      <c r="D124" s="121" t="s">
        <v>5</v>
      </c>
      <c r="E124" s="199">
        <v>2</v>
      </c>
      <c r="F124" s="8"/>
      <c r="G124" s="166">
        <f>E124*F124</f>
        <v>0</v>
      </c>
      <c r="H124" s="225"/>
      <c r="I124" s="225"/>
      <c r="J124" s="225"/>
      <c r="K124" s="225"/>
      <c r="L124" s="225"/>
      <c r="M124" s="259"/>
      <c r="N124" s="259"/>
      <c r="O124" s="225"/>
      <c r="P124" s="225"/>
      <c r="Q124" s="225"/>
      <c r="R124" s="225"/>
      <c r="S124" s="225"/>
      <c r="T124" s="225"/>
      <c r="U124" s="225"/>
      <c r="V124" s="225"/>
    </row>
    <row r="125" spans="1:22" ht="14.25">
      <c r="A125" s="277"/>
      <c r="B125" s="227"/>
      <c r="C125" s="273"/>
      <c r="D125" s="164"/>
      <c r="E125" s="274"/>
      <c r="F125" s="8"/>
      <c r="G125" s="42"/>
      <c r="H125" s="225"/>
      <c r="I125" s="225"/>
      <c r="J125" s="225"/>
      <c r="K125" s="225"/>
      <c r="L125" s="225"/>
      <c r="M125" s="259"/>
      <c r="N125" s="259"/>
      <c r="O125" s="225"/>
      <c r="P125" s="225"/>
      <c r="Q125" s="225"/>
      <c r="R125" s="225"/>
      <c r="S125" s="225"/>
      <c r="T125" s="225"/>
      <c r="U125" s="225"/>
      <c r="V125" s="225"/>
    </row>
    <row r="126" spans="1:22" ht="15" customHeight="1">
      <c r="A126" s="185" t="s">
        <v>83</v>
      </c>
      <c r="B126" s="227" t="s">
        <v>126</v>
      </c>
      <c r="C126" s="278" t="s">
        <v>127</v>
      </c>
      <c r="D126" s="263"/>
      <c r="E126" s="267"/>
      <c r="F126" s="5"/>
      <c r="H126" s="225"/>
      <c r="I126" s="225"/>
      <c r="J126" s="225"/>
      <c r="K126" s="225"/>
      <c r="L126" s="225"/>
      <c r="M126" s="259"/>
      <c r="N126" s="259"/>
      <c r="O126" s="225"/>
      <c r="P126" s="225"/>
      <c r="Q126" s="225"/>
      <c r="R126" s="225"/>
      <c r="S126" s="225"/>
      <c r="T126" s="225"/>
      <c r="U126" s="225"/>
      <c r="V126" s="225"/>
    </row>
    <row r="127" spans="1:22" ht="14.25" customHeight="1">
      <c r="A127" s="185"/>
      <c r="B127" s="190"/>
      <c r="C127" s="279" t="s">
        <v>128</v>
      </c>
      <c r="D127" s="263"/>
      <c r="E127" s="267"/>
      <c r="F127" s="5"/>
      <c r="H127" s="225"/>
      <c r="I127" s="225"/>
      <c r="J127" s="225"/>
      <c r="K127" s="225"/>
      <c r="L127" s="225"/>
      <c r="M127" s="259"/>
      <c r="N127" s="259"/>
      <c r="O127" s="225"/>
      <c r="P127" s="225"/>
      <c r="Q127" s="225"/>
      <c r="R127" s="225"/>
      <c r="S127" s="225"/>
      <c r="T127" s="225"/>
      <c r="U127" s="225"/>
      <c r="V127" s="225"/>
    </row>
    <row r="128" spans="1:22" ht="14.25">
      <c r="A128" s="185"/>
      <c r="B128" s="190"/>
      <c r="C128" s="279"/>
      <c r="D128" s="263"/>
      <c r="E128" s="267"/>
      <c r="F128" s="5"/>
      <c r="H128" s="225"/>
      <c r="I128" s="225"/>
      <c r="J128" s="225"/>
      <c r="K128" s="225"/>
      <c r="L128" s="225"/>
      <c r="M128" s="259"/>
      <c r="N128" s="259"/>
      <c r="O128" s="225"/>
      <c r="P128" s="225"/>
      <c r="Q128" s="225"/>
      <c r="R128" s="225"/>
      <c r="S128" s="225"/>
      <c r="T128" s="225"/>
      <c r="U128" s="225"/>
      <c r="V128" s="225"/>
    </row>
    <row r="129" spans="1:22" ht="14.25" customHeight="1">
      <c r="A129" s="193"/>
      <c r="B129" s="227"/>
      <c r="C129" s="271" t="s">
        <v>129</v>
      </c>
      <c r="D129" s="280" t="s">
        <v>4</v>
      </c>
      <c r="E129" s="199">
        <v>117</v>
      </c>
      <c r="F129" s="8"/>
      <c r="G129" s="166">
        <f>E129*F129</f>
        <v>0</v>
      </c>
      <c r="H129" s="225"/>
      <c r="I129" s="225"/>
      <c r="J129" s="225"/>
      <c r="K129" s="225"/>
      <c r="L129" s="225"/>
      <c r="M129" s="225"/>
      <c r="N129" s="225"/>
      <c r="O129" s="225"/>
      <c r="P129" s="225"/>
      <c r="Q129" s="225"/>
      <c r="R129" s="225"/>
      <c r="S129" s="225"/>
      <c r="T129" s="225"/>
      <c r="U129" s="225"/>
      <c r="V129" s="225"/>
    </row>
    <row r="130" spans="1:22" ht="14.25" customHeight="1">
      <c r="A130" s="193"/>
      <c r="B130" s="227"/>
      <c r="C130" s="279" t="s">
        <v>148</v>
      </c>
      <c r="D130" s="280" t="s">
        <v>4</v>
      </c>
      <c r="E130" s="267">
        <v>240</v>
      </c>
      <c r="F130" s="5"/>
      <c r="G130" s="166">
        <f>E130*F130</f>
        <v>0</v>
      </c>
      <c r="H130" s="225"/>
      <c r="I130" s="225"/>
      <c r="J130" s="225"/>
      <c r="K130" s="225"/>
      <c r="L130" s="225"/>
      <c r="M130" s="225"/>
      <c r="N130" s="225"/>
      <c r="O130" s="225"/>
      <c r="P130" s="225"/>
      <c r="Q130" s="225"/>
      <c r="R130" s="225"/>
      <c r="S130" s="225"/>
      <c r="T130" s="225"/>
      <c r="U130" s="225"/>
      <c r="V130" s="225"/>
    </row>
    <row r="131" spans="1:22" ht="14.25" customHeight="1">
      <c r="A131" s="193"/>
      <c r="B131" s="227"/>
      <c r="C131" s="138" t="s">
        <v>149</v>
      </c>
      <c r="D131" s="280" t="s">
        <v>4</v>
      </c>
      <c r="E131" s="199">
        <v>115</v>
      </c>
      <c r="F131" s="8"/>
      <c r="G131" s="166">
        <f>E131*F131</f>
        <v>0</v>
      </c>
      <c r="H131" s="225"/>
      <c r="I131" s="225"/>
      <c r="J131" s="225"/>
      <c r="K131" s="225"/>
      <c r="L131" s="225"/>
      <c r="M131" s="225"/>
      <c r="N131" s="225"/>
      <c r="O131" s="225"/>
      <c r="P131" s="225"/>
      <c r="Q131" s="225"/>
      <c r="R131" s="225"/>
      <c r="S131" s="225"/>
      <c r="T131" s="225"/>
      <c r="U131" s="225"/>
      <c r="V131" s="225"/>
    </row>
    <row r="132" spans="1:22" ht="14.25" customHeight="1">
      <c r="A132" s="193"/>
      <c r="B132" s="227"/>
      <c r="C132" s="271"/>
      <c r="D132" s="280"/>
      <c r="E132" s="199"/>
      <c r="F132" s="8"/>
      <c r="G132" s="166"/>
      <c r="H132" s="225"/>
      <c r="I132" s="225"/>
      <c r="J132" s="225"/>
      <c r="K132" s="225"/>
      <c r="L132" s="225"/>
      <c r="M132" s="225"/>
      <c r="N132" s="225"/>
      <c r="O132" s="225"/>
      <c r="P132" s="225"/>
      <c r="Q132" s="225"/>
      <c r="R132" s="225"/>
      <c r="S132" s="225"/>
      <c r="T132" s="225"/>
      <c r="U132" s="225"/>
      <c r="V132" s="225"/>
    </row>
    <row r="133" spans="1:22" ht="14.25">
      <c r="A133" s="185" t="s">
        <v>130</v>
      </c>
      <c r="B133" s="227" t="s">
        <v>131</v>
      </c>
      <c r="C133" s="278" t="s">
        <v>132</v>
      </c>
      <c r="D133" s="263"/>
      <c r="E133" s="267"/>
      <c r="F133" s="5"/>
      <c r="H133" s="225"/>
      <c r="I133" s="225"/>
      <c r="J133" s="225"/>
      <c r="K133" s="225"/>
      <c r="L133" s="225"/>
      <c r="M133" s="225"/>
      <c r="N133" s="225"/>
      <c r="O133" s="225"/>
      <c r="P133" s="225"/>
      <c r="Q133" s="225"/>
      <c r="R133" s="225"/>
      <c r="S133" s="225"/>
      <c r="T133" s="225"/>
      <c r="U133" s="225"/>
      <c r="V133" s="225"/>
    </row>
    <row r="134" spans="1:22" s="282" customFormat="1" ht="74.25" customHeight="1">
      <c r="A134" s="185"/>
      <c r="B134" s="190"/>
      <c r="C134" s="133" t="s">
        <v>140</v>
      </c>
      <c r="D134" s="263"/>
      <c r="E134" s="267"/>
      <c r="F134" s="5"/>
      <c r="G134" s="70"/>
      <c r="H134" s="281"/>
      <c r="I134" s="281"/>
      <c r="J134" s="281"/>
      <c r="K134" s="281"/>
      <c r="L134" s="281"/>
      <c r="M134" s="281"/>
      <c r="N134" s="281"/>
      <c r="O134" s="281"/>
      <c r="P134" s="281"/>
      <c r="Q134" s="281"/>
      <c r="R134" s="281"/>
      <c r="S134" s="281"/>
      <c r="T134" s="281"/>
      <c r="U134" s="281"/>
      <c r="V134" s="281"/>
    </row>
    <row r="135" spans="1:22" s="282" customFormat="1" ht="14.25">
      <c r="A135" s="193"/>
      <c r="B135" s="227"/>
      <c r="C135" s="283"/>
      <c r="D135" s="260"/>
      <c r="E135" s="199"/>
      <c r="F135" s="8"/>
      <c r="G135" s="284"/>
      <c r="H135" s="281"/>
      <c r="I135" s="281"/>
      <c r="J135" s="281"/>
      <c r="K135" s="281"/>
      <c r="L135" s="281"/>
      <c r="M135" s="281"/>
      <c r="N135" s="281"/>
      <c r="O135" s="281"/>
      <c r="P135" s="281"/>
      <c r="Q135" s="281"/>
      <c r="R135" s="281"/>
      <c r="S135" s="281"/>
      <c r="T135" s="281"/>
      <c r="U135" s="281"/>
      <c r="V135" s="281"/>
    </row>
    <row r="136" spans="1:22" s="223" customFormat="1" ht="16.5">
      <c r="A136" s="276"/>
      <c r="B136" s="227"/>
      <c r="C136" s="138" t="s">
        <v>133</v>
      </c>
      <c r="D136" s="280" t="s">
        <v>4</v>
      </c>
      <c r="E136" s="199">
        <v>9</v>
      </c>
      <c r="F136" s="8"/>
      <c r="G136" s="166">
        <f>E136*F136</f>
        <v>0</v>
      </c>
      <c r="H136" s="222"/>
      <c r="I136" s="222"/>
      <c r="J136" s="222"/>
      <c r="K136" s="222"/>
      <c r="L136" s="222"/>
      <c r="M136" s="222"/>
      <c r="N136" s="222"/>
      <c r="O136" s="222"/>
      <c r="P136" s="222"/>
      <c r="Q136" s="222"/>
      <c r="R136" s="222"/>
      <c r="S136" s="222"/>
      <c r="T136" s="222"/>
      <c r="U136" s="222"/>
      <c r="V136" s="222"/>
    </row>
    <row r="137" spans="1:22" s="223" customFormat="1" ht="16.5">
      <c r="A137" s="276"/>
      <c r="B137" s="227"/>
      <c r="C137" s="138" t="s">
        <v>150</v>
      </c>
      <c r="D137" s="121" t="s">
        <v>7</v>
      </c>
      <c r="E137" s="199">
        <v>22</v>
      </c>
      <c r="F137" s="8"/>
      <c r="G137" s="166">
        <f>E137*F137</f>
        <v>0</v>
      </c>
      <c r="H137" s="222"/>
      <c r="I137" s="222"/>
      <c r="J137" s="222"/>
      <c r="K137" s="222"/>
      <c r="L137" s="222"/>
      <c r="M137" s="222"/>
      <c r="N137" s="222"/>
      <c r="O137" s="222"/>
      <c r="P137" s="222"/>
      <c r="Q137" s="222"/>
      <c r="R137" s="222"/>
      <c r="S137" s="222"/>
      <c r="T137" s="222"/>
      <c r="U137" s="222"/>
      <c r="V137" s="222"/>
    </row>
    <row r="138" spans="1:22" s="223" customFormat="1" ht="14.25">
      <c r="A138" s="276"/>
      <c r="B138" s="227"/>
      <c r="C138" s="138"/>
      <c r="D138" s="121"/>
      <c r="E138" s="199"/>
      <c r="F138" s="8"/>
      <c r="G138" s="166"/>
      <c r="H138" s="222"/>
      <c r="I138" s="222"/>
      <c r="J138" s="222"/>
      <c r="K138" s="222"/>
      <c r="L138" s="222"/>
      <c r="M138" s="222"/>
      <c r="N138" s="222"/>
      <c r="O138" s="222"/>
      <c r="P138" s="222"/>
      <c r="Q138" s="222"/>
      <c r="R138" s="222"/>
      <c r="S138" s="222"/>
      <c r="T138" s="222"/>
      <c r="U138" s="222"/>
      <c r="V138" s="222"/>
    </row>
    <row r="139" spans="1:22" s="223" customFormat="1" ht="14.25">
      <c r="A139" s="185" t="s">
        <v>155</v>
      </c>
      <c r="B139" s="243" t="s">
        <v>151</v>
      </c>
      <c r="C139" s="278" t="s">
        <v>152</v>
      </c>
      <c r="D139" s="121"/>
      <c r="E139" s="37"/>
      <c r="F139" s="8"/>
      <c r="G139" s="2"/>
      <c r="H139" s="222"/>
      <c r="I139" s="222"/>
      <c r="J139" s="222"/>
      <c r="K139" s="222"/>
      <c r="L139" s="222"/>
      <c r="M139" s="222"/>
      <c r="N139" s="222"/>
      <c r="O139" s="222"/>
      <c r="P139" s="222"/>
      <c r="Q139" s="222"/>
      <c r="R139" s="222"/>
      <c r="S139" s="222"/>
      <c r="T139" s="222"/>
      <c r="U139" s="222"/>
      <c r="V139" s="222"/>
    </row>
    <row r="140" spans="1:22" s="223" customFormat="1" ht="57.75" customHeight="1">
      <c r="A140" s="276"/>
      <c r="B140" s="243"/>
      <c r="C140" s="285" t="s">
        <v>153</v>
      </c>
      <c r="D140" s="121"/>
      <c r="E140" s="37"/>
      <c r="F140" s="8"/>
      <c r="G140" s="2"/>
      <c r="H140" s="222"/>
      <c r="I140" s="222"/>
      <c r="J140" s="222"/>
      <c r="K140" s="222"/>
      <c r="L140" s="222"/>
      <c r="M140" s="222"/>
      <c r="N140" s="222"/>
      <c r="O140" s="222"/>
      <c r="P140" s="222"/>
      <c r="Q140" s="222"/>
      <c r="R140" s="222"/>
      <c r="S140" s="222"/>
      <c r="T140" s="222"/>
      <c r="U140" s="222"/>
      <c r="V140" s="222"/>
    </row>
    <row r="141" spans="1:22" s="223" customFormat="1" ht="14.25">
      <c r="A141" s="276"/>
      <c r="B141" s="227"/>
      <c r="C141" s="138"/>
      <c r="D141" s="121"/>
      <c r="E141" s="199"/>
      <c r="F141" s="8"/>
      <c r="G141" s="166"/>
      <c r="H141" s="222"/>
      <c r="I141" s="222"/>
      <c r="J141" s="222"/>
      <c r="K141" s="222"/>
      <c r="L141" s="222"/>
      <c r="M141" s="222"/>
      <c r="N141" s="222"/>
      <c r="O141" s="222"/>
      <c r="P141" s="222"/>
      <c r="Q141" s="222"/>
      <c r="R141" s="222"/>
      <c r="S141" s="222"/>
      <c r="T141" s="222"/>
      <c r="U141" s="222"/>
      <c r="V141" s="222"/>
    </row>
    <row r="142" spans="1:22" ht="16.5">
      <c r="A142" s="276"/>
      <c r="B142" s="227"/>
      <c r="C142" s="138" t="s">
        <v>154</v>
      </c>
      <c r="D142" s="121" t="s">
        <v>7</v>
      </c>
      <c r="E142" s="199">
        <v>6</v>
      </c>
      <c r="F142" s="8"/>
      <c r="G142" s="166">
        <f>E142*F142</f>
        <v>0</v>
      </c>
      <c r="H142" s="225"/>
      <c r="I142" s="225"/>
      <c r="J142" s="225"/>
      <c r="K142" s="225"/>
      <c r="L142" s="225"/>
      <c r="M142" s="259"/>
      <c r="N142" s="259"/>
      <c r="O142" s="225"/>
      <c r="P142" s="225"/>
      <c r="Q142" s="225"/>
      <c r="R142" s="225"/>
      <c r="S142" s="225"/>
      <c r="T142" s="225"/>
      <c r="U142" s="225"/>
      <c r="V142" s="225"/>
    </row>
    <row r="143" spans="1:22" s="168" customFormat="1" ht="14.25">
      <c r="A143" s="276"/>
      <c r="B143" s="227"/>
      <c r="C143" s="138"/>
      <c r="D143" s="280"/>
      <c r="E143" s="199"/>
      <c r="F143" s="8"/>
      <c r="G143" s="166"/>
      <c r="H143" s="44"/>
      <c r="I143" s="44"/>
      <c r="J143" s="44"/>
      <c r="K143" s="44"/>
      <c r="L143" s="44"/>
      <c r="M143" s="44"/>
      <c r="N143" s="44"/>
      <c r="O143" s="44"/>
      <c r="P143" s="44"/>
      <c r="Q143" s="44"/>
      <c r="R143" s="44"/>
      <c r="S143" s="44"/>
      <c r="T143" s="44"/>
      <c r="U143" s="44"/>
      <c r="V143" s="44"/>
    </row>
    <row r="144" spans="1:22" ht="17.25" customHeight="1">
      <c r="A144" s="206"/>
      <c r="B144" s="207"/>
      <c r="C144" s="286" t="s">
        <v>90</v>
      </c>
      <c r="D144" s="206"/>
      <c r="E144" s="258"/>
      <c r="F144" s="10"/>
      <c r="G144" s="12">
        <f>SUM(G109:G143)</f>
        <v>0</v>
      </c>
      <c r="H144" s="225"/>
      <c r="I144" s="225"/>
      <c r="J144" s="225"/>
      <c r="K144" s="225"/>
      <c r="L144" s="225"/>
      <c r="M144" s="225"/>
      <c r="N144" s="225"/>
      <c r="O144" s="225"/>
      <c r="P144" s="225"/>
      <c r="Q144" s="225"/>
      <c r="R144" s="225"/>
      <c r="S144" s="225"/>
      <c r="T144" s="225"/>
      <c r="U144" s="225"/>
      <c r="V144" s="225"/>
    </row>
    <row r="145" spans="3:22" ht="14.25">
      <c r="C145" s="97"/>
      <c r="F145" s="5"/>
      <c r="H145" s="225"/>
      <c r="I145" s="225"/>
      <c r="J145" s="225"/>
      <c r="K145" s="225"/>
      <c r="L145" s="225"/>
      <c r="M145" s="225"/>
      <c r="N145" s="225"/>
      <c r="O145" s="225"/>
      <c r="P145" s="225"/>
      <c r="Q145" s="225"/>
      <c r="R145" s="225"/>
      <c r="S145" s="225"/>
      <c r="T145" s="225"/>
      <c r="U145" s="225"/>
      <c r="V145" s="225"/>
    </row>
    <row r="146" spans="1:22" ht="18.75">
      <c r="A146" s="212" t="s">
        <v>93</v>
      </c>
      <c r="B146" s="287"/>
      <c r="C146" s="288" t="s">
        <v>99</v>
      </c>
      <c r="D146" s="256"/>
      <c r="E146" s="209"/>
      <c r="F146" s="10"/>
      <c r="G146" s="215"/>
      <c r="H146" s="225"/>
      <c r="I146" s="225"/>
      <c r="J146" s="225"/>
      <c r="K146" s="225"/>
      <c r="L146" s="225"/>
      <c r="M146" s="225"/>
      <c r="N146" s="225"/>
      <c r="O146" s="225"/>
      <c r="P146" s="225"/>
      <c r="Q146" s="225"/>
      <c r="R146" s="225"/>
      <c r="S146" s="225"/>
      <c r="T146" s="225"/>
      <c r="U146" s="225"/>
      <c r="V146" s="225"/>
    </row>
    <row r="147" spans="1:22" ht="14.25" customHeight="1">
      <c r="A147" s="263"/>
      <c r="B147" s="289"/>
      <c r="C147" s="265"/>
      <c r="D147" s="263"/>
      <c r="E147" s="267"/>
      <c r="F147" s="5"/>
      <c r="H147" s="225"/>
      <c r="I147" s="225"/>
      <c r="J147" s="225"/>
      <c r="K147" s="225"/>
      <c r="L147" s="225"/>
      <c r="M147" s="225"/>
      <c r="N147" s="225"/>
      <c r="O147" s="225"/>
      <c r="P147" s="225"/>
      <c r="Q147" s="225"/>
      <c r="R147" s="225"/>
      <c r="S147" s="225"/>
      <c r="T147" s="225"/>
      <c r="U147" s="225"/>
      <c r="V147" s="225"/>
    </row>
    <row r="148" spans="1:22" ht="14.25">
      <c r="A148" s="185" t="s">
        <v>94</v>
      </c>
      <c r="B148" s="197"/>
      <c r="C148" s="216" t="s">
        <v>100</v>
      </c>
      <c r="D148" s="193" t="s">
        <v>101</v>
      </c>
      <c r="E148" s="199">
        <v>1</v>
      </c>
      <c r="F148" s="14"/>
      <c r="G148" s="166">
        <f>E148*F148</f>
        <v>0</v>
      </c>
      <c r="H148" s="225"/>
      <c r="I148" s="225"/>
      <c r="J148" s="225"/>
      <c r="K148" s="225"/>
      <c r="L148" s="225"/>
      <c r="M148" s="225"/>
      <c r="N148" s="225"/>
      <c r="O148" s="225"/>
      <c r="P148" s="225"/>
      <c r="Q148" s="225"/>
      <c r="R148" s="225"/>
      <c r="S148" s="225"/>
      <c r="T148" s="225"/>
      <c r="U148" s="225"/>
      <c r="V148" s="225"/>
    </row>
    <row r="149" spans="1:22" ht="71.25">
      <c r="A149" s="191"/>
      <c r="B149" s="290"/>
      <c r="C149" s="171" t="s">
        <v>102</v>
      </c>
      <c r="D149" s="45"/>
      <c r="E149" s="45"/>
      <c r="F149" s="17"/>
      <c r="G149" s="45"/>
      <c r="H149" s="225"/>
      <c r="I149" s="225"/>
      <c r="J149" s="225"/>
      <c r="K149" s="225"/>
      <c r="L149" s="225"/>
      <c r="M149" s="225"/>
      <c r="N149" s="225"/>
      <c r="O149" s="225"/>
      <c r="P149" s="225"/>
      <c r="Q149" s="225"/>
      <c r="R149" s="225"/>
      <c r="S149" s="225"/>
      <c r="T149" s="225"/>
      <c r="U149" s="225"/>
      <c r="V149" s="225"/>
    </row>
    <row r="150" spans="1:22" ht="14.25">
      <c r="A150" s="270"/>
      <c r="B150" s="227"/>
      <c r="C150" s="271"/>
      <c r="D150" s="121"/>
      <c r="E150" s="199"/>
      <c r="F150" s="8"/>
      <c r="G150" s="2"/>
      <c r="H150" s="225"/>
      <c r="I150" s="225"/>
      <c r="J150" s="225"/>
      <c r="K150" s="225"/>
      <c r="L150" s="225"/>
      <c r="M150" s="225"/>
      <c r="N150" s="225"/>
      <c r="O150" s="225"/>
      <c r="P150" s="225"/>
      <c r="Q150" s="225"/>
      <c r="R150" s="225"/>
      <c r="S150" s="225"/>
      <c r="T150" s="225"/>
      <c r="U150" s="225"/>
      <c r="V150" s="225"/>
    </row>
    <row r="151" spans="1:22" ht="14.25">
      <c r="A151" s="193" t="s">
        <v>124</v>
      </c>
      <c r="B151" s="227"/>
      <c r="C151" s="271" t="s">
        <v>22</v>
      </c>
      <c r="D151" s="164" t="s">
        <v>27</v>
      </c>
      <c r="E151" s="165">
        <v>200</v>
      </c>
      <c r="F151" s="15"/>
      <c r="G151" s="166">
        <f>E151*F151</f>
        <v>0</v>
      </c>
      <c r="H151" s="225"/>
      <c r="I151" s="225"/>
      <c r="J151" s="225"/>
      <c r="K151" s="225"/>
      <c r="L151" s="225"/>
      <c r="M151" s="225"/>
      <c r="N151" s="225"/>
      <c r="O151" s="225"/>
      <c r="P151" s="225"/>
      <c r="Q151" s="225"/>
      <c r="R151" s="225"/>
      <c r="S151" s="225"/>
      <c r="T151" s="225"/>
      <c r="U151" s="225"/>
      <c r="V151" s="225"/>
    </row>
    <row r="152" spans="1:22" ht="213.75">
      <c r="A152" s="224"/>
      <c r="B152" s="291"/>
      <c r="C152" s="171" t="s">
        <v>60</v>
      </c>
      <c r="D152" s="292"/>
      <c r="E152" s="231"/>
      <c r="F152" s="7"/>
      <c r="G152" s="174"/>
      <c r="H152" s="225"/>
      <c r="I152" s="225"/>
      <c r="J152" s="225"/>
      <c r="K152" s="225"/>
      <c r="L152" s="225"/>
      <c r="M152" s="225"/>
      <c r="N152" s="225"/>
      <c r="O152" s="225"/>
      <c r="P152" s="225"/>
      <c r="Q152" s="225"/>
      <c r="R152" s="225"/>
      <c r="S152" s="225"/>
      <c r="T152" s="225"/>
      <c r="U152" s="225"/>
      <c r="V152" s="225"/>
    </row>
    <row r="153" spans="1:22" ht="14.25">
      <c r="A153" s="191"/>
      <c r="B153" s="290"/>
      <c r="C153" s="171"/>
      <c r="D153" s="45"/>
      <c r="E153" s="45"/>
      <c r="F153" s="17"/>
      <c r="G153" s="45"/>
      <c r="H153" s="225"/>
      <c r="I153" s="225"/>
      <c r="J153" s="225"/>
      <c r="K153" s="225"/>
      <c r="L153" s="225"/>
      <c r="M153" s="225"/>
      <c r="N153" s="225"/>
      <c r="O153" s="225"/>
      <c r="P153" s="225"/>
      <c r="Q153" s="225"/>
      <c r="R153" s="225"/>
      <c r="S153" s="225"/>
      <c r="T153" s="225"/>
      <c r="U153" s="225"/>
      <c r="V153" s="225"/>
    </row>
    <row r="154" spans="1:22" ht="15.75">
      <c r="A154" s="206"/>
      <c r="B154" s="293"/>
      <c r="C154" s="286" t="s">
        <v>103</v>
      </c>
      <c r="D154" s="206"/>
      <c r="E154" s="209"/>
      <c r="F154" s="10"/>
      <c r="G154" s="12">
        <f>SUM(G147:G152)</f>
        <v>0</v>
      </c>
      <c r="H154" s="225"/>
      <c r="I154" s="225"/>
      <c r="J154" s="225"/>
      <c r="K154" s="225"/>
      <c r="L154" s="225"/>
      <c r="M154" s="225"/>
      <c r="N154" s="225"/>
      <c r="O154" s="225"/>
      <c r="P154" s="225"/>
      <c r="Q154" s="225"/>
      <c r="R154" s="225"/>
      <c r="S154" s="225"/>
      <c r="T154" s="225"/>
      <c r="U154" s="225"/>
      <c r="V154" s="225"/>
    </row>
    <row r="155" spans="3:22" ht="17.25" customHeight="1">
      <c r="C155" s="97"/>
      <c r="H155" s="225"/>
      <c r="I155" s="225"/>
      <c r="J155" s="225"/>
      <c r="K155" s="225"/>
      <c r="L155" s="225"/>
      <c r="M155" s="225"/>
      <c r="N155" s="225"/>
      <c r="O155" s="225"/>
      <c r="P155" s="225"/>
      <c r="Q155" s="225"/>
      <c r="R155" s="225"/>
      <c r="S155" s="225"/>
      <c r="T155" s="225"/>
      <c r="U155" s="225"/>
      <c r="V155" s="225"/>
    </row>
    <row r="156" spans="3:22" ht="14.25">
      <c r="C156" s="97"/>
      <c r="F156" s="43"/>
      <c r="H156" s="225"/>
      <c r="I156" s="225"/>
      <c r="J156" s="225"/>
      <c r="K156" s="225"/>
      <c r="L156" s="225"/>
      <c r="M156" s="225"/>
      <c r="N156" s="225"/>
      <c r="O156" s="225"/>
      <c r="P156" s="225"/>
      <c r="Q156" s="225"/>
      <c r="R156" s="225"/>
      <c r="S156" s="225"/>
      <c r="T156" s="225"/>
      <c r="U156" s="225"/>
      <c r="V156" s="225"/>
    </row>
    <row r="157" spans="3:22" ht="14.25">
      <c r="C157" s="97"/>
      <c r="H157" s="225"/>
      <c r="I157" s="225"/>
      <c r="J157" s="225"/>
      <c r="K157" s="225"/>
      <c r="L157" s="225"/>
      <c r="M157" s="225"/>
      <c r="N157" s="225"/>
      <c r="O157" s="225"/>
      <c r="P157" s="225"/>
      <c r="Q157" s="225"/>
      <c r="R157" s="225"/>
      <c r="S157" s="225"/>
      <c r="T157" s="225"/>
      <c r="U157" s="225"/>
      <c r="V157" s="225"/>
    </row>
    <row r="158" spans="3:22" ht="14.25">
      <c r="C158" s="97"/>
      <c r="H158" s="225"/>
      <c r="I158" s="225"/>
      <c r="J158" s="225"/>
      <c r="K158" s="225"/>
      <c r="L158" s="225"/>
      <c r="M158" s="225"/>
      <c r="N158" s="225"/>
      <c r="O158" s="225"/>
      <c r="P158" s="225"/>
      <c r="Q158" s="225"/>
      <c r="R158" s="225"/>
      <c r="S158" s="225"/>
      <c r="T158" s="225"/>
      <c r="U158" s="225"/>
      <c r="V158" s="225"/>
    </row>
    <row r="159" spans="3:22" ht="14.25">
      <c r="C159" s="294"/>
      <c r="H159" s="225"/>
      <c r="I159" s="225"/>
      <c r="J159" s="225"/>
      <c r="K159" s="225"/>
      <c r="L159" s="225"/>
      <c r="M159" s="225"/>
      <c r="N159" s="225"/>
      <c r="O159" s="225"/>
      <c r="P159" s="225"/>
      <c r="Q159" s="225"/>
      <c r="R159" s="225"/>
      <c r="S159" s="225"/>
      <c r="T159" s="225"/>
      <c r="U159" s="225"/>
      <c r="V159" s="225"/>
    </row>
    <row r="160" spans="1:22" s="168" customFormat="1" ht="14.25">
      <c r="A160" s="66"/>
      <c r="B160" s="67"/>
      <c r="C160" s="294"/>
      <c r="D160" s="66"/>
      <c r="E160" s="69"/>
      <c r="F160" s="41"/>
      <c r="G160" s="70"/>
      <c r="H160" s="44"/>
      <c r="I160" s="44"/>
      <c r="J160" s="44"/>
      <c r="K160" s="44"/>
      <c r="L160" s="44"/>
      <c r="M160" s="44"/>
      <c r="N160" s="44"/>
      <c r="O160" s="44"/>
      <c r="P160" s="44"/>
      <c r="Q160" s="44"/>
      <c r="R160" s="44"/>
      <c r="S160" s="44"/>
      <c r="T160" s="44"/>
      <c r="U160" s="44"/>
      <c r="V160" s="44"/>
    </row>
    <row r="161" spans="1:22" ht="23.25">
      <c r="A161" s="295" t="s">
        <v>55</v>
      </c>
      <c r="B161" s="295"/>
      <c r="C161" s="295"/>
      <c r="D161" s="295"/>
      <c r="E161" s="295"/>
      <c r="H161" s="225"/>
      <c r="I161" s="225"/>
      <c r="J161" s="296"/>
      <c r="K161" s="296"/>
      <c r="L161" s="225"/>
      <c r="M161" s="225"/>
      <c r="N161" s="225"/>
      <c r="O161" s="225"/>
      <c r="P161" s="225"/>
      <c r="Q161" s="225"/>
      <c r="R161" s="225"/>
      <c r="S161" s="225"/>
      <c r="T161" s="225"/>
      <c r="U161" s="225"/>
      <c r="V161" s="225"/>
    </row>
    <row r="162" spans="3:22" ht="20.25">
      <c r="C162" s="294"/>
      <c r="H162" s="225"/>
      <c r="I162" s="225"/>
      <c r="J162" s="297"/>
      <c r="K162" s="297"/>
      <c r="L162" s="225"/>
      <c r="M162" s="225"/>
      <c r="N162" s="225"/>
      <c r="O162" s="225"/>
      <c r="P162" s="225"/>
      <c r="Q162" s="225"/>
      <c r="R162" s="225"/>
      <c r="S162" s="225"/>
      <c r="T162" s="225"/>
      <c r="U162" s="225"/>
      <c r="V162" s="225"/>
    </row>
    <row r="163" spans="3:22" ht="20.25">
      <c r="C163" s="294"/>
      <c r="H163" s="225"/>
      <c r="I163" s="225"/>
      <c r="J163" s="296"/>
      <c r="K163" s="296"/>
      <c r="L163" s="296"/>
      <c r="M163" s="296"/>
      <c r="N163" s="281"/>
      <c r="O163" s="225"/>
      <c r="P163" s="225"/>
      <c r="Q163" s="225"/>
      <c r="R163" s="225"/>
      <c r="S163" s="225"/>
      <c r="T163" s="225"/>
      <c r="U163" s="225"/>
      <c r="V163" s="225"/>
    </row>
    <row r="164" spans="3:22" ht="20.25">
      <c r="C164" s="294"/>
      <c r="H164" s="225"/>
      <c r="I164" s="225"/>
      <c r="J164" s="296"/>
      <c r="K164" s="296"/>
      <c r="L164" s="296"/>
      <c r="M164" s="296"/>
      <c r="N164" s="281"/>
      <c r="O164" s="225"/>
      <c r="P164" s="225"/>
      <c r="Q164" s="225"/>
      <c r="R164" s="225"/>
      <c r="S164" s="225"/>
      <c r="T164" s="225"/>
      <c r="U164" s="225"/>
      <c r="V164" s="225"/>
    </row>
    <row r="165" spans="4:22" ht="14.25">
      <c r="D165" s="223"/>
      <c r="E165" s="298"/>
      <c r="F165" s="299"/>
      <c r="H165" s="225"/>
      <c r="I165" s="225"/>
      <c r="J165" s="225"/>
      <c r="K165" s="225"/>
      <c r="L165" s="225"/>
      <c r="M165" s="225"/>
      <c r="N165" s="225"/>
      <c r="O165" s="225"/>
      <c r="P165" s="225"/>
      <c r="Q165" s="225"/>
      <c r="R165" s="225"/>
      <c r="S165" s="225"/>
      <c r="T165" s="225"/>
      <c r="U165" s="225"/>
      <c r="V165" s="225"/>
    </row>
    <row r="166" spans="1:22" ht="20.25">
      <c r="A166" s="52"/>
      <c r="B166" s="300"/>
      <c r="C166" s="228"/>
      <c r="D166" s="301"/>
      <c r="E166" s="302"/>
      <c r="F166" s="196"/>
      <c r="G166" s="303"/>
      <c r="H166" s="225"/>
      <c r="I166" s="225"/>
      <c r="J166" s="304"/>
      <c r="K166" s="304"/>
      <c r="L166" s="225"/>
      <c r="M166" s="225"/>
      <c r="N166" s="225"/>
      <c r="O166" s="225"/>
      <c r="P166" s="225"/>
      <c r="Q166" s="225"/>
      <c r="R166" s="225"/>
      <c r="S166" s="225"/>
      <c r="T166" s="225"/>
      <c r="U166" s="225"/>
      <c r="V166" s="225"/>
    </row>
    <row r="167" spans="1:22" ht="20.25">
      <c r="A167" s="305" t="s">
        <v>16</v>
      </c>
      <c r="B167" s="306"/>
      <c r="C167" s="307" t="str">
        <f>C13</f>
        <v>PRIPREMNI RADOVI</v>
      </c>
      <c r="D167" s="308"/>
      <c r="E167" s="308"/>
      <c r="F167" s="309">
        <f>G46</f>
        <v>0</v>
      </c>
      <c r="G167" s="309"/>
      <c r="H167" s="225"/>
      <c r="I167" s="225"/>
      <c r="J167" s="310"/>
      <c r="K167" s="310"/>
      <c r="L167" s="225"/>
      <c r="M167" s="225"/>
      <c r="N167" s="225"/>
      <c r="O167" s="225"/>
      <c r="P167" s="225"/>
      <c r="Q167" s="225"/>
      <c r="R167" s="225"/>
      <c r="S167" s="225"/>
      <c r="T167" s="225"/>
      <c r="U167" s="225"/>
      <c r="V167" s="225"/>
    </row>
    <row r="168" spans="1:22" ht="20.25">
      <c r="A168" s="311" t="s">
        <v>17</v>
      </c>
      <c r="B168" s="312"/>
      <c r="C168" s="313" t="str">
        <f>C48</f>
        <v>ZEMLJANI RADOVI</v>
      </c>
      <c r="D168" s="314"/>
      <c r="E168" s="314"/>
      <c r="F168" s="315">
        <f>G71</f>
        <v>0</v>
      </c>
      <c r="G168" s="315"/>
      <c r="H168" s="225"/>
      <c r="I168" s="225"/>
      <c r="J168" s="310"/>
      <c r="K168" s="310"/>
      <c r="L168" s="225"/>
      <c r="M168" s="225"/>
      <c r="N168" s="225"/>
      <c r="O168" s="225"/>
      <c r="P168" s="225"/>
      <c r="Q168" s="225"/>
      <c r="R168" s="225"/>
      <c r="S168" s="225"/>
      <c r="T168" s="225"/>
      <c r="U168" s="225"/>
      <c r="V168" s="225"/>
    </row>
    <row r="169" spans="1:22" ht="20.25">
      <c r="A169" s="311" t="s">
        <v>18</v>
      </c>
      <c r="B169" s="312"/>
      <c r="C169" s="313" t="str">
        <f>C73</f>
        <v>KOLNIČKA KONSTRUKCIJA</v>
      </c>
      <c r="D169" s="314"/>
      <c r="E169" s="314"/>
      <c r="F169" s="315">
        <f>G89</f>
        <v>0</v>
      </c>
      <c r="G169" s="315"/>
      <c r="H169" s="225"/>
      <c r="I169" s="225"/>
      <c r="J169" s="316"/>
      <c r="K169" s="316"/>
      <c r="L169" s="225"/>
      <c r="M169" s="225"/>
      <c r="N169" s="225"/>
      <c r="O169" s="225"/>
      <c r="P169" s="225"/>
      <c r="Q169" s="225"/>
      <c r="R169" s="225"/>
      <c r="S169" s="225"/>
      <c r="T169" s="225"/>
      <c r="U169" s="225"/>
      <c r="V169" s="225"/>
    </row>
    <row r="170" spans="1:22" ht="20.25">
      <c r="A170" s="311" t="s">
        <v>19</v>
      </c>
      <c r="B170" s="312"/>
      <c r="C170" s="313" t="s">
        <v>114</v>
      </c>
      <c r="D170" s="317"/>
      <c r="E170" s="317"/>
      <c r="F170" s="18"/>
      <c r="G170" s="18">
        <f>G105</f>
        <v>0</v>
      </c>
      <c r="H170" s="225"/>
      <c r="I170" s="225"/>
      <c r="J170" s="316"/>
      <c r="K170" s="316"/>
      <c r="L170" s="225"/>
      <c r="M170" s="225"/>
      <c r="N170" s="225"/>
      <c r="O170" s="225"/>
      <c r="P170" s="225"/>
      <c r="Q170" s="225"/>
      <c r="R170" s="225"/>
      <c r="S170" s="225"/>
      <c r="T170" s="225"/>
      <c r="U170" s="225"/>
      <c r="V170" s="225"/>
    </row>
    <row r="171" spans="1:22" ht="20.25">
      <c r="A171" s="311" t="s">
        <v>54</v>
      </c>
      <c r="B171" s="312"/>
      <c r="C171" s="313" t="str">
        <f>C107</f>
        <v>PROMETNA SIGNALIZACIJA I OPREMA</v>
      </c>
      <c r="D171" s="314"/>
      <c r="E171" s="314"/>
      <c r="F171" s="315">
        <f>G144</f>
        <v>0</v>
      </c>
      <c r="G171" s="315"/>
      <c r="H171" s="225"/>
      <c r="I171" s="225"/>
      <c r="J171" s="310"/>
      <c r="K171" s="310"/>
      <c r="L171" s="225"/>
      <c r="M171" s="225"/>
      <c r="N171" s="225"/>
      <c r="O171" s="225"/>
      <c r="P171" s="225"/>
      <c r="Q171" s="225"/>
      <c r="R171" s="225"/>
      <c r="S171" s="225"/>
      <c r="T171" s="225"/>
      <c r="U171" s="225"/>
      <c r="V171" s="225"/>
    </row>
    <row r="172" spans="1:22" ht="20.25">
      <c r="A172" s="311" t="s">
        <v>93</v>
      </c>
      <c r="B172" s="312"/>
      <c r="C172" s="313" t="s">
        <v>104</v>
      </c>
      <c r="D172" s="314"/>
      <c r="E172" s="314"/>
      <c r="F172" s="315">
        <f>G154</f>
        <v>0</v>
      </c>
      <c r="G172" s="315"/>
      <c r="H172" s="225"/>
      <c r="I172" s="225"/>
      <c r="J172" s="225"/>
      <c r="K172" s="225"/>
      <c r="L172" s="225"/>
      <c r="M172" s="225"/>
      <c r="N172" s="225"/>
      <c r="O172" s="225"/>
      <c r="P172" s="225"/>
      <c r="Q172" s="225"/>
      <c r="R172" s="225"/>
      <c r="S172" s="225"/>
      <c r="T172" s="225"/>
      <c r="U172" s="225"/>
      <c r="V172" s="225"/>
    </row>
    <row r="173" spans="1:22" ht="20.25">
      <c r="A173" s="318"/>
      <c r="B173" s="319"/>
      <c r="C173" s="320"/>
      <c r="D173" s="321"/>
      <c r="E173" s="322"/>
      <c r="G173" s="323"/>
      <c r="H173" s="225"/>
      <c r="I173" s="225"/>
      <c r="J173" s="225"/>
      <c r="K173" s="225"/>
      <c r="L173" s="225"/>
      <c r="M173" s="225"/>
      <c r="N173" s="225"/>
      <c r="O173" s="225"/>
      <c r="P173" s="225"/>
      <c r="Q173" s="225"/>
      <c r="R173" s="225"/>
      <c r="S173" s="225"/>
      <c r="T173" s="225"/>
      <c r="U173" s="225"/>
      <c r="V173" s="225"/>
    </row>
    <row r="174" spans="1:22" ht="20.25">
      <c r="A174" s="318"/>
      <c r="B174" s="319"/>
      <c r="C174" s="324"/>
      <c r="D174" s="321"/>
      <c r="E174" s="322"/>
      <c r="G174" s="325"/>
      <c r="H174" s="225"/>
      <c r="I174" s="225"/>
      <c r="J174" s="225"/>
      <c r="K174" s="225"/>
      <c r="L174" s="225"/>
      <c r="M174" s="225"/>
      <c r="N174" s="225"/>
      <c r="O174" s="225"/>
      <c r="P174" s="225"/>
      <c r="Q174" s="225"/>
      <c r="R174" s="225"/>
      <c r="S174" s="225"/>
      <c r="T174" s="225"/>
      <c r="U174" s="225"/>
      <c r="V174" s="225"/>
    </row>
    <row r="175" spans="1:22" ht="20.25">
      <c r="A175" s="318"/>
      <c r="B175" s="319"/>
      <c r="C175" s="307" t="s">
        <v>8</v>
      </c>
      <c r="D175" s="308"/>
      <c r="E175" s="308"/>
      <c r="F175" s="309">
        <f>SUM(F167:G172)</f>
        <v>0</v>
      </c>
      <c r="G175" s="309"/>
      <c r="H175" s="225"/>
      <c r="I175" s="225"/>
      <c r="J175" s="225"/>
      <c r="K175" s="225"/>
      <c r="L175" s="225"/>
      <c r="M175" s="225"/>
      <c r="N175" s="225"/>
      <c r="O175" s="225"/>
      <c r="P175" s="225"/>
      <c r="Q175" s="225"/>
      <c r="R175" s="225"/>
      <c r="S175" s="225"/>
      <c r="T175" s="225"/>
      <c r="U175" s="225"/>
      <c r="V175" s="225"/>
    </row>
    <row r="176" spans="1:22" ht="20.25">
      <c r="A176" s="318"/>
      <c r="B176" s="319"/>
      <c r="C176" s="313" t="s">
        <v>40</v>
      </c>
      <c r="D176" s="314"/>
      <c r="E176" s="314"/>
      <c r="F176" s="315">
        <f>0.25*F175</f>
        <v>0</v>
      </c>
      <c r="G176" s="315"/>
      <c r="H176" s="225"/>
      <c r="I176" s="225"/>
      <c r="J176" s="225"/>
      <c r="K176" s="225"/>
      <c r="L176" s="225"/>
      <c r="M176" s="225"/>
      <c r="N176" s="225"/>
      <c r="O176" s="225"/>
      <c r="P176" s="225"/>
      <c r="Q176" s="225"/>
      <c r="R176" s="225"/>
      <c r="S176" s="225"/>
      <c r="T176" s="225"/>
      <c r="U176" s="225"/>
      <c r="V176" s="225"/>
    </row>
    <row r="177" spans="1:22" ht="20.25">
      <c r="A177" s="318"/>
      <c r="B177" s="319"/>
      <c r="C177" s="324"/>
      <c r="D177" s="321"/>
      <c r="E177" s="322"/>
      <c r="G177" s="325"/>
      <c r="H177" s="225"/>
      <c r="I177" s="225"/>
      <c r="J177" s="225"/>
      <c r="K177" s="225"/>
      <c r="L177" s="225"/>
      <c r="M177" s="225"/>
      <c r="N177" s="225"/>
      <c r="O177" s="225"/>
      <c r="P177" s="225"/>
      <c r="Q177" s="225"/>
      <c r="R177" s="225"/>
      <c r="S177" s="225"/>
      <c r="T177" s="225"/>
      <c r="U177" s="225"/>
      <c r="V177" s="225"/>
    </row>
    <row r="178" spans="1:22" ht="12.75" customHeight="1" thickBot="1">
      <c r="A178" s="318"/>
      <c r="B178" s="319"/>
      <c r="C178" s="324"/>
      <c r="D178" s="321"/>
      <c r="E178" s="322"/>
      <c r="G178" s="325"/>
      <c r="H178" s="225"/>
      <c r="I178" s="225"/>
      <c r="J178" s="225"/>
      <c r="K178" s="225"/>
      <c r="L178" s="225"/>
      <c r="M178" s="225"/>
      <c r="N178" s="225"/>
      <c r="O178" s="225"/>
      <c r="P178" s="225"/>
      <c r="Q178" s="225"/>
      <c r="R178" s="225"/>
      <c r="S178" s="225"/>
      <c r="T178" s="225"/>
      <c r="U178" s="225"/>
      <c r="V178" s="225"/>
    </row>
    <row r="179" spans="1:22" ht="21" thickBot="1">
      <c r="A179" s="318"/>
      <c r="B179" s="319"/>
      <c r="C179" s="326" t="s">
        <v>42</v>
      </c>
      <c r="D179" s="327"/>
      <c r="E179" s="328"/>
      <c r="F179" s="329">
        <f>SUM(F175:F176)</f>
        <v>0</v>
      </c>
      <c r="G179" s="330"/>
      <c r="H179" s="225"/>
      <c r="I179" s="225"/>
      <c r="J179" s="225"/>
      <c r="K179" s="225"/>
      <c r="L179" s="225"/>
      <c r="M179" s="225"/>
      <c r="N179" s="225"/>
      <c r="O179" s="225"/>
      <c r="P179" s="225"/>
      <c r="Q179" s="225"/>
      <c r="R179" s="225"/>
      <c r="S179" s="225"/>
      <c r="T179" s="225"/>
      <c r="U179" s="225"/>
      <c r="V179" s="225"/>
    </row>
    <row r="180" spans="3:22" ht="12.75" customHeight="1">
      <c r="C180" s="331"/>
      <c r="D180" s="332"/>
      <c r="E180" s="333"/>
      <c r="H180" s="225"/>
      <c r="I180" s="225"/>
      <c r="J180" s="225"/>
      <c r="K180" s="225"/>
      <c r="L180" s="225"/>
      <c r="M180" s="225"/>
      <c r="N180" s="225"/>
      <c r="O180" s="225"/>
      <c r="P180" s="225"/>
      <c r="Q180" s="225"/>
      <c r="R180" s="225"/>
      <c r="S180" s="225"/>
      <c r="T180" s="225"/>
      <c r="U180" s="225"/>
      <c r="V180" s="225"/>
    </row>
    <row r="181" spans="3:22" ht="12.75" customHeight="1">
      <c r="C181" s="331"/>
      <c r="H181" s="225"/>
      <c r="I181" s="225"/>
      <c r="J181" s="225"/>
      <c r="K181" s="225"/>
      <c r="L181" s="225"/>
      <c r="M181" s="225"/>
      <c r="N181" s="225"/>
      <c r="O181" s="225"/>
      <c r="P181" s="225"/>
      <c r="Q181" s="225"/>
      <c r="R181" s="225"/>
      <c r="S181" s="225"/>
      <c r="T181" s="225"/>
      <c r="U181" s="225"/>
      <c r="V181" s="225"/>
    </row>
    <row r="182" spans="8:22" ht="12.75" customHeight="1">
      <c r="H182" s="225"/>
      <c r="I182" s="225"/>
      <c r="J182" s="225"/>
      <c r="K182" s="225"/>
      <c r="L182" s="225"/>
      <c r="M182" s="225"/>
      <c r="N182" s="225"/>
      <c r="O182" s="225"/>
      <c r="P182" s="225"/>
      <c r="Q182" s="225"/>
      <c r="R182" s="225"/>
      <c r="S182" s="225"/>
      <c r="T182" s="225"/>
      <c r="U182" s="225"/>
      <c r="V182" s="225"/>
    </row>
    <row r="183" spans="4:22" ht="12.75" customHeight="1">
      <c r="D183" s="334" t="s">
        <v>57</v>
      </c>
      <c r="E183" s="334"/>
      <c r="F183" s="334"/>
      <c r="H183" s="225"/>
      <c r="I183" s="225"/>
      <c r="J183" s="225"/>
      <c r="K183" s="225"/>
      <c r="L183" s="225"/>
      <c r="M183" s="225"/>
      <c r="N183" s="225"/>
      <c r="O183" s="225"/>
      <c r="P183" s="225"/>
      <c r="Q183" s="225"/>
      <c r="R183" s="225"/>
      <c r="S183" s="225"/>
      <c r="T183" s="225"/>
      <c r="U183" s="225"/>
      <c r="V183" s="225"/>
    </row>
    <row r="184" spans="8:22" ht="12.75" customHeight="1">
      <c r="H184" s="225"/>
      <c r="I184" s="225"/>
      <c r="J184" s="225"/>
      <c r="K184" s="225"/>
      <c r="L184" s="225"/>
      <c r="M184" s="225"/>
      <c r="N184" s="225"/>
      <c r="O184" s="225"/>
      <c r="P184" s="225"/>
      <c r="Q184" s="225"/>
      <c r="R184" s="225"/>
      <c r="S184" s="225"/>
      <c r="T184" s="225"/>
      <c r="U184" s="225"/>
      <c r="V184" s="225"/>
    </row>
    <row r="185" spans="7:22" ht="20.25">
      <c r="G185" s="318"/>
      <c r="H185" s="225"/>
      <c r="I185" s="225"/>
      <c r="J185" s="225"/>
      <c r="K185" s="225"/>
      <c r="L185" s="225"/>
      <c r="M185" s="225"/>
      <c r="N185" s="225"/>
      <c r="O185" s="225"/>
      <c r="P185" s="225"/>
      <c r="Q185" s="225"/>
      <c r="R185" s="225"/>
      <c r="S185" s="225"/>
      <c r="T185" s="225"/>
      <c r="U185" s="225"/>
      <c r="V185" s="225"/>
    </row>
    <row r="186" spans="4:22" ht="18">
      <c r="D186" s="335"/>
      <c r="H186" s="225"/>
      <c r="I186" s="225"/>
      <c r="J186" s="225"/>
      <c r="K186" s="225"/>
      <c r="L186" s="225"/>
      <c r="M186" s="225"/>
      <c r="N186" s="225"/>
      <c r="O186" s="225"/>
      <c r="P186" s="225"/>
      <c r="Q186" s="225"/>
      <c r="R186" s="225"/>
      <c r="S186" s="225"/>
      <c r="T186" s="225"/>
      <c r="U186" s="225"/>
      <c r="V186" s="225"/>
    </row>
    <row r="187" spans="1:22" ht="14.25">
      <c r="A187" s="336"/>
      <c r="B187" s="337"/>
      <c r="C187" s="338"/>
      <c r="G187" s="339"/>
      <c r="H187" s="225"/>
      <c r="I187" s="225"/>
      <c r="J187" s="225"/>
      <c r="K187" s="225"/>
      <c r="L187" s="225"/>
      <c r="M187" s="225"/>
      <c r="N187" s="225"/>
      <c r="O187" s="225"/>
      <c r="P187" s="225"/>
      <c r="Q187" s="225"/>
      <c r="R187" s="225"/>
      <c r="S187" s="225"/>
      <c r="T187" s="225"/>
      <c r="U187" s="225"/>
      <c r="V187" s="225"/>
    </row>
    <row r="188" spans="1:22" ht="12.75" customHeight="1">
      <c r="A188" s="339"/>
      <c r="B188" s="337"/>
      <c r="C188" s="338"/>
      <c r="D188" s="339"/>
      <c r="E188" s="340"/>
      <c r="F188" s="339"/>
      <c r="G188" s="339"/>
      <c r="H188" s="225"/>
      <c r="I188" s="225"/>
      <c r="J188" s="225"/>
      <c r="K188" s="225"/>
      <c r="L188" s="225"/>
      <c r="M188" s="225"/>
      <c r="N188" s="225"/>
      <c r="O188" s="225"/>
      <c r="P188" s="225"/>
      <c r="Q188" s="225"/>
      <c r="R188" s="225"/>
      <c r="S188" s="225"/>
      <c r="T188" s="225"/>
      <c r="U188" s="225"/>
      <c r="V188" s="225"/>
    </row>
    <row r="189" spans="1:22" ht="14.25">
      <c r="A189" s="339"/>
      <c r="B189" s="337"/>
      <c r="C189" s="338"/>
      <c r="D189" s="339"/>
      <c r="E189" s="340"/>
      <c r="F189" s="339"/>
      <c r="G189" s="339"/>
      <c r="H189" s="225"/>
      <c r="I189" s="225"/>
      <c r="J189" s="225"/>
      <c r="K189" s="225"/>
      <c r="L189" s="225"/>
      <c r="M189" s="225"/>
      <c r="N189" s="225"/>
      <c r="O189" s="225"/>
      <c r="P189" s="225"/>
      <c r="Q189" s="225"/>
      <c r="R189" s="225"/>
      <c r="S189" s="225"/>
      <c r="T189" s="225"/>
      <c r="U189" s="225"/>
      <c r="V189" s="225"/>
    </row>
    <row r="190" spans="1:22" ht="14.25">
      <c r="A190" s="339"/>
      <c r="B190" s="337"/>
      <c r="C190" s="338"/>
      <c r="D190" s="339"/>
      <c r="E190" s="340"/>
      <c r="F190" s="339"/>
      <c r="G190" s="339"/>
      <c r="H190" s="225"/>
      <c r="I190" s="225"/>
      <c r="J190" s="225"/>
      <c r="K190" s="225"/>
      <c r="L190" s="225"/>
      <c r="M190" s="225"/>
      <c r="N190" s="225"/>
      <c r="O190" s="225"/>
      <c r="P190" s="225"/>
      <c r="Q190" s="225"/>
      <c r="R190" s="225"/>
      <c r="S190" s="225"/>
      <c r="T190" s="225"/>
      <c r="U190" s="225"/>
      <c r="V190" s="225"/>
    </row>
    <row r="191" spans="1:22" ht="14.25">
      <c r="A191" s="339"/>
      <c r="B191" s="337"/>
      <c r="C191" s="338"/>
      <c r="D191" s="339"/>
      <c r="E191" s="340"/>
      <c r="F191" s="339"/>
      <c r="G191" s="339"/>
      <c r="H191" s="225"/>
      <c r="I191" s="225"/>
      <c r="J191" s="225"/>
      <c r="K191" s="225"/>
      <c r="L191" s="225"/>
      <c r="M191" s="225"/>
      <c r="N191" s="225"/>
      <c r="O191" s="225"/>
      <c r="P191" s="225"/>
      <c r="Q191" s="225"/>
      <c r="R191" s="225"/>
      <c r="S191" s="225"/>
      <c r="T191" s="225"/>
      <c r="U191" s="225"/>
      <c r="V191" s="225"/>
    </row>
    <row r="192" spans="1:22" ht="14.25">
      <c r="A192" s="339"/>
      <c r="B192" s="337"/>
      <c r="C192" s="338"/>
      <c r="D192" s="339"/>
      <c r="E192" s="340"/>
      <c r="F192" s="339"/>
      <c r="G192" s="339"/>
      <c r="H192" s="225"/>
      <c r="I192" s="225"/>
      <c r="J192" s="225"/>
      <c r="K192" s="225"/>
      <c r="L192" s="225"/>
      <c r="M192" s="225"/>
      <c r="N192" s="225"/>
      <c r="O192" s="225"/>
      <c r="P192" s="225"/>
      <c r="Q192" s="225"/>
      <c r="R192" s="225"/>
      <c r="S192" s="225"/>
      <c r="T192" s="225"/>
      <c r="U192" s="225"/>
      <c r="V192" s="225"/>
    </row>
    <row r="193" spans="1:22" ht="14.25">
      <c r="A193" s="339"/>
      <c r="B193" s="337"/>
      <c r="C193" s="338"/>
      <c r="G193" s="339"/>
      <c r="H193" s="225"/>
      <c r="I193" s="225"/>
      <c r="J193" s="225"/>
      <c r="K193" s="225"/>
      <c r="L193" s="225"/>
      <c r="M193" s="225"/>
      <c r="N193" s="225"/>
      <c r="O193" s="225"/>
      <c r="P193" s="225"/>
      <c r="Q193" s="225"/>
      <c r="R193" s="225"/>
      <c r="S193" s="225"/>
      <c r="T193" s="225"/>
      <c r="U193" s="225"/>
      <c r="V193" s="225"/>
    </row>
    <row r="194" spans="1:22" ht="14.25">
      <c r="A194" s="339"/>
      <c r="B194" s="337"/>
      <c r="C194" s="338"/>
      <c r="D194" s="334" t="s">
        <v>123</v>
      </c>
      <c r="E194" s="334"/>
      <c r="F194" s="334"/>
      <c r="G194" s="339"/>
      <c r="H194" s="225"/>
      <c r="I194" s="225"/>
      <c r="J194" s="225"/>
      <c r="K194" s="225"/>
      <c r="L194" s="225"/>
      <c r="M194" s="225"/>
      <c r="N194" s="225"/>
      <c r="O194" s="225"/>
      <c r="P194" s="225"/>
      <c r="Q194" s="225"/>
      <c r="R194" s="225"/>
      <c r="S194" s="225"/>
      <c r="T194" s="225"/>
      <c r="U194" s="225"/>
      <c r="V194" s="225"/>
    </row>
    <row r="195" spans="4:7" ht="20.25">
      <c r="D195" s="341"/>
      <c r="E195" s="341"/>
      <c r="F195" s="341"/>
      <c r="G195" s="341"/>
    </row>
  </sheetData>
  <sheetProtection sheet="1" formatCells="0"/>
  <mergeCells count="41">
    <mergeCell ref="F179:G179"/>
    <mergeCell ref="C179:E179"/>
    <mergeCell ref="D168:E168"/>
    <mergeCell ref="J78:K78"/>
    <mergeCell ref="D172:E172"/>
    <mergeCell ref="A161:E161"/>
    <mergeCell ref="J163:K163"/>
    <mergeCell ref="F167:G167"/>
    <mergeCell ref="J171:K171"/>
    <mergeCell ref="J166:K166"/>
    <mergeCell ref="J81:K81"/>
    <mergeCell ref="J84:K84"/>
    <mergeCell ref="J87:K87"/>
    <mergeCell ref="L163:M163"/>
    <mergeCell ref="J161:K161"/>
    <mergeCell ref="D169:E169"/>
    <mergeCell ref="F169:G169"/>
    <mergeCell ref="F176:G176"/>
    <mergeCell ref="J168:K168"/>
    <mergeCell ref="J164:K164"/>
    <mergeCell ref="L164:M164"/>
    <mergeCell ref="J167:K167"/>
    <mergeCell ref="D171:E171"/>
    <mergeCell ref="A4:B4"/>
    <mergeCell ref="D167:E167"/>
    <mergeCell ref="F168:G168"/>
    <mergeCell ref="F172:G172"/>
    <mergeCell ref="F171:G171"/>
    <mergeCell ref="F175:G175"/>
    <mergeCell ref="D175:E175"/>
    <mergeCell ref="C93:D93"/>
    <mergeCell ref="A1:B1"/>
    <mergeCell ref="D1:G1"/>
    <mergeCell ref="D2:G2"/>
    <mergeCell ref="D3:G3"/>
    <mergeCell ref="D4:G4"/>
    <mergeCell ref="D195:G195"/>
    <mergeCell ref="D176:E176"/>
    <mergeCell ref="A2:B2"/>
    <mergeCell ref="D183:F183"/>
    <mergeCell ref="D194:F194"/>
  </mergeCells>
  <printOptions/>
  <pageMargins left="0.7874015748031497" right="0.2362204724409449" top="0.7480314960629921" bottom="0.7480314960629921" header="0.31496062992125984" footer="0.31496062992125984"/>
  <pageSetup fitToHeight="0" fitToWidth="1" orientation="portrait" paperSize="9" scale="66" r:id="rId1"/>
  <rowBreaks count="8" manualBreakCount="8">
    <brk id="33" max="6" man="1"/>
    <brk id="46" max="6" man="1"/>
    <brk id="64" max="6" man="1"/>
    <brk id="71" max="6" man="1"/>
    <brk id="90" max="6" man="1"/>
    <brk id="105" max="6" man="1"/>
    <brk id="144" max="6" man="1"/>
    <brk id="154" max="6" man="1"/>
  </rowBreaks>
  <colBreaks count="2" manualBreakCount="2">
    <brk id="2" max="191" man="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BET-CON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betcon</dc:creator>
  <cp:keywords/>
  <dc:description/>
  <cp:lastModifiedBy>Vladimir Žakula</cp:lastModifiedBy>
  <cp:lastPrinted>2017-11-27T08:38:41Z</cp:lastPrinted>
  <dcterms:created xsi:type="dcterms:W3CDTF">2008-02-09T09:10:19Z</dcterms:created>
  <dcterms:modified xsi:type="dcterms:W3CDTF">2017-11-27T08:50:12Z</dcterms:modified>
  <cp:category/>
  <cp:version/>
  <cp:contentType/>
  <cp:contentStatus/>
</cp:coreProperties>
</file>