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g" sheetId="1" r:id="rId1"/>
    <sheet name="List3" sheetId="2" r:id="rId2"/>
  </sheets>
  <definedNames>
    <definedName name="_xlnm.Print_Titles" localSheetId="0">'Trg'!$1:$1</definedName>
  </definedNames>
  <calcPr fullCalcOnLoad="1"/>
</workbook>
</file>

<file path=xl/sharedStrings.xml><?xml version="1.0" encoding="utf-8"?>
<sst xmlns="http://schemas.openxmlformats.org/spreadsheetml/2006/main" count="478" uniqueCount="141">
  <si>
    <t>Opis stavke</t>
  </si>
  <si>
    <t>Količina</t>
  </si>
  <si>
    <t>Jed.cijena</t>
  </si>
  <si>
    <t>Ukupna cijena</t>
  </si>
  <si>
    <t>Strojno skidanje humusa debljine 20 cm.  Obračun po m3 skinutog humusa.</t>
  </si>
  <si>
    <t>1.</t>
  </si>
  <si>
    <t xml:space="preserve">Br. </t>
  </si>
  <si>
    <t>Jed. mjere</t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</si>
  <si>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</si>
  <si>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Strojno-ručno humusiranje zemljanih površina u sloju debljine 10 cm humusom s pozajmišta. 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humusirane površine.</t>
    </r>
  </si>
  <si>
    <t>2.</t>
  </si>
  <si>
    <t>m²</t>
  </si>
  <si>
    <t>Pripremni radovi</t>
  </si>
  <si>
    <t>3.</t>
  </si>
  <si>
    <t>Nabava doprema izrada montaža i demontaža jednostrane i dvostrane daščane oplate za betoniranje svih betonskih elemenata s potrebnim vezivanjem i razupiranjem kako bi se dobile ravne i vertikalne površine. U jediničnu cijenu uključeno je i čišćenje građe po demontaži. Oplata se izvodi od jelovih dasaka debljine 48 mm ili panel ploča debljine 22 mm. Obračun po m2 ugrađene oplate.</t>
  </si>
  <si>
    <t>4.</t>
  </si>
  <si>
    <t>kg</t>
  </si>
  <si>
    <t>5.</t>
  </si>
  <si>
    <t>kom</t>
  </si>
  <si>
    <t>6.</t>
  </si>
  <si>
    <t>REKAPITULACIJA:</t>
  </si>
  <si>
    <t>OPIS RADOVA</t>
  </si>
  <si>
    <t>IZNOS(kn)</t>
  </si>
  <si>
    <t>UKUPNO:</t>
  </si>
  <si>
    <t>PDV 25%</t>
  </si>
  <si>
    <t>UKUPNO (s PDV):</t>
  </si>
  <si>
    <t>Uređenje gradilišta</t>
  </si>
  <si>
    <t>komplet</t>
  </si>
  <si>
    <t>Osiguranje prometa</t>
  </si>
  <si>
    <t>Privremena regulacija prometa na prometnicama na mjestima gdje se izvode rovovi za polaganje cjevovoda, mjestima prekopa i bušenja. Stavka obuhvaća izradu elaborata privremene regulacije, nabavu i postavljanje sve potrebne horizontalne i vertikalne signalizacije, te vršenje regulacije prometa za vrijeme izvođenja radova.</t>
  </si>
  <si>
    <t>Iskolčenje trase</t>
  </si>
  <si>
    <t>m'</t>
  </si>
  <si>
    <t>Zaštita podzemnih instalacija</t>
  </si>
  <si>
    <t>Zaštita postojećih instalacija betonskim dvodjelnim kanalicama ili na drugi način uvjetovan od vlasnika instalacija, uz pažljivi ručni iskop oko istih. Stavka obuhvaća sav potreban rad i materijal.</t>
  </si>
  <si>
    <t>Izmještanje podzemnih instalacija</t>
  </si>
  <si>
    <t>Uređenje prekopanih asfaltnih površina (kolnika i pješačkih staza) sa svim potrebnim radnjama. Stavka obuhvaća rezanje i raskopavanje postojećeg asfaltnog zastora, izradu tamponskog sloja, izradu novog asfaltnog zastora te vađenje i ponovnu ugradbu postojećih rubnjaka. Obračun po m2 uređene površine</t>
  </si>
  <si>
    <r>
      <t>m</t>
    </r>
    <r>
      <rPr>
        <vertAlign val="superscript"/>
        <sz val="10"/>
        <color indexed="8"/>
        <rFont val="Arial"/>
        <family val="2"/>
      </rPr>
      <t>2</t>
    </r>
  </si>
  <si>
    <t>sati</t>
  </si>
  <si>
    <t>Pumpanje vode za vrijeme izvođenja radova. Stvarni broj sati rada crpke evidentirati će se kroz građ. dnevnik.</t>
  </si>
  <si>
    <t>12.</t>
  </si>
  <si>
    <t>TROŠKOVNIK</t>
  </si>
  <si>
    <t>12.1.</t>
  </si>
  <si>
    <t>Lokacija I</t>
  </si>
  <si>
    <t>12.1.1.</t>
  </si>
  <si>
    <t>12.1.1. PRIPREMNI RADOVI UKUPNO:</t>
  </si>
  <si>
    <t>Dovoz, postavljanje u pogonsko stanje, demontiranje i odvoz svih uređaja, postrojenja, pribora, građevinskih strojeva, transportnih sredstava, ukrućenja, potrebnih za stručno izvođenje radova.</t>
  </si>
  <si>
    <t>Detaljno iskolčenje trase kanala sa označavanjem svih vertikalnih i horizontalnih lomova trase. Obračun po m' iskolčene trase, odnosno po komadu revizijskog okna.</t>
  </si>
  <si>
    <t>Mikrolociranje instalacija</t>
  </si>
  <si>
    <t xml:space="preserve">Pregled trase i utvrđivanje lokacije i dubine postojećih podzemnih instalacija uz nazočnost predstavnika poduzeća u čijoj su nadležnosti instalacije. </t>
  </si>
  <si>
    <t>7.</t>
  </si>
  <si>
    <t>8.</t>
  </si>
  <si>
    <r>
      <t xml:space="preserve">Budući da na trasi odvodnje ima podzemnih instalacija, moguća je kolizija sa istima te će biti potrebno izvršiti izmještanje. </t>
    </r>
    <r>
      <rPr>
        <sz val="10"/>
        <color indexed="8"/>
        <rFont val="Arial"/>
        <family val="2"/>
      </rPr>
      <t>Stavka obuhvaća sav potreban rad, materijal i dokumentaciju.</t>
    </r>
  </si>
  <si>
    <t>Kanal 1</t>
  </si>
  <si>
    <t>Cjevovod</t>
  </si>
  <si>
    <t xml:space="preserve">Strojni iskop rova (90% ukupne količine) u zemlji C kategorije uz odlaganje iskopane zemlje na dohvat krana bagera minimalno 3.0 m od ruba obale. Obračun po m³ iskopane zemlje. </t>
  </si>
  <si>
    <t xml:space="preserve">Ručni iskop rova (10% ukupne količine) u zemlji C kategorije uz odlaganje iskopane zemlje na dohvat krana bagera minimalno 3.0 m od ruba obale. Obračun po m³ iskopane zemlje. </t>
  </si>
  <si>
    <t>Izrada tampon sloja od kamenog materijala debljine 10 cm ispod cijevi.  Obračun po m³ ugrađenog tampona.</t>
  </si>
  <si>
    <r>
      <t>Strojno nasipavanje kamenim materijalom od 0-12mm oko i iznad cijevi do 15 cm visine iznad tjemena cijevi.Obračun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ugrađenog materijala.</t>
    </r>
  </si>
  <si>
    <r>
      <t>Strojno nasipavanje kamenim materijalom od 0-60mm rova cjevovoda.Obračun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ugrađenog materijala.</t>
    </r>
  </si>
  <si>
    <t>Ispitivanje cijevi na vodonepropusnost prije zatrpavanja rova. Prije ispitivanja potrebno je djelomično pritrpati cijevi u sloju od 15 cm iznad tjemena i oko cijevi s ručnim nabijanjem. Spojevi trebaju ostati nezatrpani i dostupni kontroli. Dužine probnih dionica ovise o terenskim prilikama, ali u pravilu treba izbjegavati dionice duže od 500 m. Ispitnu dionicu prije punjenja vodom treba na krajevima zatvoriti, poduprijeti i odzračiti. Nakon toga pristupa se predprobi radi upijanja cjevovoda, glavnoj probi i zajedničkoj (sveukupnoj) probi. Sva ispitivanja izvoditi po uputstvima proizvođača cijevi. Prilikom izvođenja probi potrebno je vršiti kontrolu propuštanja na spojevima i na šahtovima. O provedenim probama sastavlja se zapisnik s ovlaštenim potpisnicima zapisnika od strane nadzornog organa i izvođača radova. U cijenu je uključena voda za punjenje cjevovoda. Nakon ispravno izvršene tlačne probe može se pristupiti zatrpavanju cjevovoda. Obračun po m ispitanog cjevovoda.</t>
  </si>
  <si>
    <t>9.</t>
  </si>
  <si>
    <t>Zemljani kanal</t>
  </si>
  <si>
    <t xml:space="preserve">Strojni iskop u zemlji C kategorije uz odlaganje iskopane zemlje na dohvat krana bagera minimalno 3.0 m od ruba obale. Obračun po m³ iskopane zemlje. </t>
  </si>
  <si>
    <t xml:space="preserve">Strojno nasipavanje do projektiranih gabarita profila materijalom iz iskopa. Obračun po m³ nasipane zemlje. </t>
  </si>
  <si>
    <t xml:space="preserve">Utovar, prijevoz i istovar skinutog humusa na deponij udaljen do 10km. Obračun po m³ odvezenog humusa. </t>
  </si>
  <si>
    <t>Strojno planiranje kosih zemljanih površina s točnošću +/- 2 cm. Obračun po m2 planirane površine.</t>
  </si>
  <si>
    <r>
      <t>Dvostruko zasijavanje nasutih površina travnom smjesom, metodom hidrosjetve. 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zasijane površine.</t>
    </r>
  </si>
  <si>
    <t>Objekti</t>
  </si>
  <si>
    <t>A) - cijevni propust od km 0+323,50 do km 0+328,10</t>
  </si>
  <si>
    <t>A) - cijevni propust od km 0+323,50 do km 0+328,10 UKUPNO:</t>
  </si>
  <si>
    <t>Izrada tampon sloja od kamenog materijala debljine 10 cm ispod ispod svih betonskih elemenata.  Obračun po m³ ugrađenog tampona.</t>
  </si>
  <si>
    <t>Nabava i doprema betona C25/30 za betoniranje uljevnog i izljevnog praga. Posebnu pažnju obratiti na kvalitetno vibriranje betona. Stavkom je obuhvaćen sav materijal ugradnja kao i zaštita vlaženjem u toku procesa vezivanja. Obračun po m3 ugrađenog betona.</t>
  </si>
  <si>
    <r>
      <t>Strojno nasipavanje kamenim materijalom od 0-60mm rova cjevovoda do projektiranih gabarita profila. 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ugrađenog materijala.</t>
    </r>
  </si>
  <si>
    <r>
      <t>Strojno nasipavanje materijalom iz iskopa uljevnog i izljevnog praga do projektiranih gabarita profila. 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ugrađenog materijala.</t>
    </r>
  </si>
  <si>
    <t>B) - cijevni propust od km 0+341,67 do km 0+346,27</t>
  </si>
  <si>
    <t>B) - cijevni propust od km 0+341,67 do km 0+346,27 UKUPNO:</t>
  </si>
  <si>
    <t>10.</t>
  </si>
  <si>
    <t>Nabava i doprema betona C30/37 za betoniranje AB ploče iznad cjevovoda. Posebnu pažnju obratiti na kvalitetno vibriranje betona. Stavkom je obuhvaćen sav materijal ugradnja kao i zaštita vlaženjem u toku procesa vezivanja. Obračun po m3 ugrađenog betona.</t>
  </si>
  <si>
    <t>Izrada i ugradnja rebraste armature RA 400/500-2  u pokrovnu ploču iznad cjevovoda. Obračun po kg ugrađene armature.</t>
  </si>
  <si>
    <t>C) - cijevni propust od km 0+355,02 do km 0+361,62</t>
  </si>
  <si>
    <t>C) - cijevni propust od km 0+355,02 do km 0+361,62 UKUPNO:</t>
  </si>
  <si>
    <t>D) - cijevni propust od km 0+364,81 do km 0+370,01</t>
  </si>
  <si>
    <t>D) - cijevni propust od km 0+364,81 do km 0+370,01 UKUPNO:</t>
  </si>
  <si>
    <t>E) - uljevni prag u km 0+308,72</t>
  </si>
  <si>
    <t>E) - uljevni prag u km 0+308,72 UKUPNO:</t>
  </si>
  <si>
    <r>
      <t xml:space="preserve">Nabava, doprema, ugradba, miniziranje i bojenje željezne ograde od bešavnih čeličnih cijevi cijevi 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2” prema nacrtu. Ograda se ugrađuje u pripremljene otvore u betonskoj konstrukciji, te zalijeva cementnim mortom 1:2 nakon ugradnje. Obračun po kg ugrađenih cijevi.</t>
    </r>
  </si>
  <si>
    <t>F) - revizijsko okno u km 0+178,92</t>
  </si>
  <si>
    <t>F) - revizijsko okno u km 0+178,92 UKUPNO:</t>
  </si>
  <si>
    <t>Nabava i doprema betona C30/37 za betoniranje revizijskog okna. Posebnu pažnju obratiti na kvalitetno vibriranje betona. Stavkom je obuhvaćen sav materijal ugradnja kao i zaštita vlaženjem u toku procesa vezivanja. Obračun po m3 ugrađenog betona.</t>
  </si>
  <si>
    <r>
      <t>Nabava, doprema, izrada, montaža i demontaža ravne daščane oplate za ravnu pokrovnu ploču revizijskog okna, s potrebnim vezivanjem i razupiranjem oplate na projektiranu visinu. U jediničnu cijenu uključeno je i čišćenje građe po demontaži. Oplata se izvodi od jelovih dasaka debljine 48 mm ili panel ploča debljine 22 mm.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oplate.</t>
    </r>
  </si>
  <si>
    <t>Izrada i ugradnja rebraste armature RA 400/500-2  u pokrovnu ploču revizijskog okna. Obračun po kg ugrađene armature.</t>
  </si>
  <si>
    <r>
      <t>Strojno nasipavanje kamenim materijalom od 0-60mm građevinske jame do projektiranih gabarita profila. 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ugrađenog materijala.</t>
    </r>
  </si>
  <si>
    <t>Nabava doprema, izrada i ugradnja rešetke za zaštitu ulazne cijevi prema nacrtu. Rešetka se pričvršćuje sidrima na uljevnu građevinu. Obračun po kg ugrađene rešetke.</t>
  </si>
  <si>
    <t>Kanal 1.1</t>
  </si>
  <si>
    <t>12.1.3. Kanal 1.1. UKUPNO:</t>
  </si>
  <si>
    <t>12.1.3.2. Objekti UKUPNO:</t>
  </si>
  <si>
    <t>12.1.3.1. Zemljani kanal UKUPNO:</t>
  </si>
  <si>
    <t>12.1.3.1.</t>
  </si>
  <si>
    <t>12.1.3.</t>
  </si>
  <si>
    <t>12.1.2. Kanal 1. UKUPNO:</t>
  </si>
  <si>
    <t>12.1.2.3. Objekti UKUPNO:</t>
  </si>
  <si>
    <t>12.1.2.3.</t>
  </si>
  <si>
    <t>12.1.2.2. Zemljani kanal UKUPNO:</t>
  </si>
  <si>
    <t>12.1.2.2.</t>
  </si>
  <si>
    <t>12.1.2.1. Cjevovod UKUPNO:</t>
  </si>
  <si>
    <t>12.1.2.1.</t>
  </si>
  <si>
    <t>12.1.2.</t>
  </si>
  <si>
    <t>Strojno planiranje ravnih zemljanih površina s točnošću +/- 2 cm. Obračun po m2 planirane površine.</t>
  </si>
  <si>
    <t>12.1.1. Pripremni radovi</t>
  </si>
  <si>
    <t>12.1.2. Kanal 1</t>
  </si>
  <si>
    <t xml:space="preserve">           12.1.2.1. Cjevovod</t>
  </si>
  <si>
    <t xml:space="preserve">           12.1.2.2. Zemljani kanal</t>
  </si>
  <si>
    <t xml:space="preserve">           12.1.2.3. Objekti</t>
  </si>
  <si>
    <t>12.1.3. Kanal 1.1</t>
  </si>
  <si>
    <t xml:space="preserve">           12.1.3.1. Zemljani kanal</t>
  </si>
  <si>
    <t xml:space="preserve">           12.1.3.2. Cijevni propust</t>
  </si>
  <si>
    <t>Izrada tampon sloja od kamenog materijala debljine 10 cm ispod ispod betonskih kanaleta.  Obračun po m³ ugrađenog tampona.</t>
  </si>
  <si>
    <t>m</t>
  </si>
  <si>
    <t>Nabava, doprema i postavljanje betonskih kanaleta dim 100/37-60/30.  Obračun po m postavljene kanalete.</t>
  </si>
  <si>
    <t>12.1.3.2.</t>
  </si>
  <si>
    <t>A) - cijevni propust od km 0+000,00 do km 0+008,05</t>
  </si>
  <si>
    <t>B) - cijevni propust od km 0+016,97 do km 0+023,37</t>
  </si>
  <si>
    <t>B) - cijevni propust od km 0+016,97 do km 0+023,37 UKUPNO:</t>
  </si>
  <si>
    <t>A) - cijevni propust od km 0+000,00 do km 0+008,05 UKUPNO:</t>
  </si>
  <si>
    <t>Nabava doprema i ugradnja kanalskih tlačnih poklopaca vel. 600 x 600 mm, nosivosti D400 prema HRN EN-124. Dosjed poklopca prstenom od spec.materijala - elastomera radi boljeg nalijeganja i sprečavanja buke - bez kontakta metala s metalom. Obračun po komadu ugrađenih poklopaca.</t>
  </si>
  <si>
    <t>Nabava doprema i ugradnja PE-HD rebrastih cijevi SN 8 DN300mm L=6,00m + 2 brtve + PP spojnica. Obračun po m ugrađenih cijevi.</t>
  </si>
  <si>
    <t>kpl</t>
  </si>
  <si>
    <t>Nabava doprema i ugradnja PE-HD rebrastih cijevi SN 8 DN300mm L=6,00m + 2 brtve + PP spojnica. Obračun za komplet cijevi.</t>
  </si>
  <si>
    <t>Ručno planiranje dna iskopa na projektiranu niveletu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</si>
  <si>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</si>
  <si>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Utovar, prijevoz i istovar zemljanog materijala na deponij udaljen do 10km. Obračun po m³ odvezenog humusa. </t>
  </si>
  <si>
    <r>
      <t>m</t>
    </r>
    <r>
      <rPr>
        <vertAlign val="superscript"/>
        <sz val="10"/>
        <color indexed="8"/>
        <rFont val="Arial"/>
        <family val="2"/>
      </rPr>
      <t>3</t>
    </r>
  </si>
  <si>
    <t>11.</t>
  </si>
  <si>
    <r>
      <t>Izrada i uklanjanje zemljanog zagata nakon izvđenja radova. 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izvedenog zagata.</t>
    </r>
  </si>
  <si>
    <t xml:space="preserve">Ručni iskop u zemlji C kategorije uz odlaganje iskopane zemlje uz rub kanala, minimalno 3.0 m od ruba obale. Obračun po m³ iskopane zemlje. </t>
  </si>
  <si>
    <t>13.</t>
  </si>
  <si>
    <t xml:space="preserve">Strojno - ručni iskop u zemlji C kategorije uz odlaganje iskopane zemlje na dohvat krana bagera minimalno 3.0 m od ruba obale. Obračun po m³ iskopane zemlje. </t>
  </si>
  <si>
    <t>Uređenje deponije</t>
  </si>
  <si>
    <t>Strojno uređenje deponije nakon dovršetka radova na  Lokaciji II.</t>
  </si>
  <si>
    <t>Izrada i zaštita lomljenim kamenom - teracanje na pripremljenoj podlozi d=15- 30 cm uzvodno i nizvodno od uljevnog betonskog praga. Obračun po m3 izvedene zaštite.</t>
  </si>
  <si>
    <t>14.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</si>
</sst>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  <numFmt numFmtId="169" formatCode="#,##0.00\ &quot;kn&quot;"/>
    <numFmt numFmtId="170" formatCode="[$-41A]d\.\ mmmm\ yyyy"/>
    <numFmt numFmtId="171" formatCode="&quot;Istinito&quot;;&quot;Istinito&quot;;&quot;Neistinito&quot;"/>
    <numFmt numFmtId="172" formatCode="[$€-2]\ #,##0.00_);[Red]\([$€-2]\ #,##0.00\)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4" fontId="46" fillId="0" borderId="13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4" fillId="33" borderId="13" xfId="0" applyFont="1" applyFill="1" applyBorder="1" applyAlignment="1">
      <alignment horizontal="center" vertical="center"/>
    </xf>
    <xf numFmtId="4" fontId="46" fillId="0" borderId="14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top"/>
    </xf>
    <xf numFmtId="0" fontId="46" fillId="0" borderId="13" xfId="0" applyFont="1" applyBorder="1" applyAlignment="1">
      <alignment horizontal="justify" vertical="top" wrapText="1"/>
    </xf>
    <xf numFmtId="0" fontId="4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16" fontId="46" fillId="0" borderId="13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6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46" fillId="0" borderId="16" xfId="0" applyFont="1" applyBorder="1" applyAlignment="1">
      <alignment horizontal="justify" vertical="top" wrapText="1"/>
    </xf>
    <xf numFmtId="0" fontId="46" fillId="0" borderId="17" xfId="0" applyFont="1" applyBorder="1" applyAlignment="1">
      <alignment horizontal="justify" vertical="top" wrapText="1"/>
    </xf>
    <xf numFmtId="4" fontId="46" fillId="34" borderId="13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6" fontId="46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4" fontId="46" fillId="0" borderId="12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19" xfId="0" applyFont="1" applyBorder="1" applyAlignment="1">
      <alignment horizontal="left" vertical="center"/>
    </xf>
    <xf numFmtId="0" fontId="47" fillId="0" borderId="19" xfId="0" applyFont="1" applyBorder="1" applyAlignment="1">
      <alignment vertical="center"/>
    </xf>
    <xf numFmtId="4" fontId="47" fillId="0" borderId="19" xfId="0" applyNumberFormat="1" applyFont="1" applyBorder="1" applyAlignment="1">
      <alignment horizontal="right" vertical="center"/>
    </xf>
    <xf numFmtId="0" fontId="47" fillId="0" borderId="18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7" fillId="0" borderId="19" xfId="0" applyFont="1" applyBorder="1" applyAlignment="1">
      <alignment vertical="top"/>
    </xf>
    <xf numFmtId="0" fontId="47" fillId="0" borderId="19" xfId="0" applyFont="1" applyBorder="1" applyAlignment="1">
      <alignment/>
    </xf>
    <xf numFmtId="4" fontId="47" fillId="0" borderId="19" xfId="0" applyNumberFormat="1" applyFont="1" applyBorder="1" applyAlignment="1">
      <alignment horizontal="right"/>
    </xf>
    <xf numFmtId="0" fontId="46" fillId="0" borderId="19" xfId="0" applyFont="1" applyBorder="1" applyAlignment="1">
      <alignment/>
    </xf>
    <xf numFmtId="0" fontId="46" fillId="0" borderId="15" xfId="0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4" fontId="46" fillId="0" borderId="20" xfId="0" applyNumberFormat="1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center" vertical="center"/>
    </xf>
    <xf numFmtId="16" fontId="47" fillId="0" borderId="22" xfId="0" applyNumberFormat="1" applyFont="1" applyBorder="1" applyAlignment="1">
      <alignment horizontal="center" vertical="center"/>
    </xf>
    <xf numFmtId="16" fontId="46" fillId="0" borderId="23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4" fontId="46" fillId="0" borderId="20" xfId="0" applyNumberFormat="1" applyFont="1" applyBorder="1" applyAlignment="1">
      <alignment vertical="center"/>
    </xf>
    <xf numFmtId="4" fontId="46" fillId="0" borderId="18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6" fillId="0" borderId="15" xfId="0" applyFont="1" applyBorder="1" applyAlignment="1">
      <alignment horizontal="justify" vertical="top" wrapText="1"/>
    </xf>
    <xf numFmtId="0" fontId="47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/>
    </xf>
    <xf numFmtId="4" fontId="46" fillId="0" borderId="20" xfId="0" applyNumberFormat="1" applyFont="1" applyBorder="1" applyAlignment="1">
      <alignment/>
    </xf>
    <xf numFmtId="4" fontId="46" fillId="0" borderId="14" xfId="0" applyNumberFormat="1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4" fontId="46" fillId="0" borderId="25" xfId="0" applyNumberFormat="1" applyFont="1" applyBorder="1" applyAlignment="1">
      <alignment horizontal="center" vertical="center"/>
    </xf>
    <xf numFmtId="4" fontId="47" fillId="0" borderId="26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4" fontId="47" fillId="0" borderId="28" xfId="0" applyNumberFormat="1" applyFont="1" applyBorder="1" applyAlignment="1">
      <alignment horizontal="center" vertical="center"/>
    </xf>
    <xf numFmtId="16" fontId="47" fillId="0" borderId="22" xfId="0" applyNumberFormat="1" applyFont="1" applyBorder="1" applyAlignment="1">
      <alignment horizontal="left" vertical="center"/>
    </xf>
    <xf numFmtId="16" fontId="47" fillId="0" borderId="10" xfId="0" applyNumberFormat="1" applyFont="1" applyBorder="1" applyAlignment="1">
      <alignment horizontal="left" vertical="center"/>
    </xf>
    <xf numFmtId="4" fontId="4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0" fontId="46" fillId="0" borderId="19" xfId="0" applyFont="1" applyBorder="1" applyAlignment="1">
      <alignment vertical="center"/>
    </xf>
    <xf numFmtId="4" fontId="46" fillId="0" borderId="19" xfId="0" applyNumberFormat="1" applyFont="1" applyBorder="1" applyAlignment="1">
      <alignment horizontal="right" vertical="center"/>
    </xf>
    <xf numFmtId="4" fontId="46" fillId="0" borderId="18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horizontal="left" vertical="center"/>
    </xf>
    <xf numFmtId="0" fontId="49" fillId="0" borderId="19" xfId="0" applyFont="1" applyBorder="1" applyAlignment="1">
      <alignment vertical="center"/>
    </xf>
    <xf numFmtId="4" fontId="49" fillId="0" borderId="19" xfId="0" applyNumberFormat="1" applyFont="1" applyBorder="1" applyAlignment="1">
      <alignment horizontal="right" vertical="center"/>
    </xf>
    <xf numFmtId="0" fontId="47" fillId="34" borderId="15" xfId="0" applyFont="1" applyFill="1" applyBorder="1" applyAlignment="1">
      <alignment horizontal="left" vertical="top"/>
    </xf>
    <xf numFmtId="0" fontId="46" fillId="34" borderId="15" xfId="0" applyFont="1" applyFill="1" applyBorder="1" applyAlignment="1">
      <alignment horizontal="center" vertical="center"/>
    </xf>
    <xf numFmtId="4" fontId="46" fillId="34" borderId="15" xfId="0" applyNumberFormat="1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justify" vertical="top" wrapText="1"/>
    </xf>
    <xf numFmtId="0" fontId="46" fillId="34" borderId="16" xfId="0" applyFont="1" applyFill="1" applyBorder="1" applyAlignment="1">
      <alignment horizontal="justify" vertical="top" wrapText="1"/>
    </xf>
    <xf numFmtId="16" fontId="47" fillId="34" borderId="10" xfId="0" applyNumberFormat="1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4" fontId="46" fillId="34" borderId="11" xfId="0" applyNumberFormat="1" applyFont="1" applyFill="1" applyBorder="1" applyAlignment="1">
      <alignment horizontal="center" vertical="center"/>
    </xf>
    <xf numFmtId="4" fontId="46" fillId="34" borderId="12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justify" vertical="top" wrapText="1"/>
    </xf>
    <xf numFmtId="14" fontId="46" fillId="34" borderId="13" xfId="0" applyNumberFormat="1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justify" vertical="top" wrapText="1"/>
    </xf>
    <xf numFmtId="0" fontId="46" fillId="34" borderId="23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center" vertical="center"/>
    </xf>
    <xf numFmtId="4" fontId="46" fillId="34" borderId="18" xfId="0" applyNumberFormat="1" applyFont="1" applyFill="1" applyBorder="1" applyAlignment="1">
      <alignment horizontal="center" vertical="center"/>
    </xf>
    <xf numFmtId="4" fontId="47" fillId="34" borderId="21" xfId="0" applyNumberFormat="1" applyFont="1" applyFill="1" applyBorder="1" applyAlignment="1">
      <alignment horizontal="center" vertical="center"/>
    </xf>
    <xf numFmtId="16" fontId="46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4" fontId="46" fillId="0" borderId="16" xfId="0" applyNumberFormat="1" applyFont="1" applyBorder="1" applyAlignment="1">
      <alignment horizontal="center" vertical="center"/>
    </xf>
    <xf numFmtId="0" fontId="47" fillId="34" borderId="15" xfId="0" applyFont="1" applyFill="1" applyBorder="1" applyAlignment="1">
      <alignment horizontal="left" vertical="center"/>
    </xf>
    <xf numFmtId="16" fontId="46" fillId="34" borderId="13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justify" vertical="top" wrapText="1"/>
    </xf>
    <xf numFmtId="16" fontId="46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justify" vertical="top" wrapText="1"/>
    </xf>
    <xf numFmtId="0" fontId="46" fillId="0" borderId="29" xfId="0" applyFont="1" applyBorder="1" applyAlignment="1">
      <alignment horizontal="center" vertical="center"/>
    </xf>
    <xf numFmtId="4" fontId="46" fillId="0" borderId="29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" fontId="46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6" fillId="0" borderId="29" xfId="0" applyFont="1" applyBorder="1" applyAlignment="1">
      <alignment horizontal="justify" vertical="top" wrapText="1"/>
    </xf>
    <xf numFmtId="0" fontId="46" fillId="34" borderId="30" xfId="0" applyFont="1" applyFill="1" applyBorder="1" applyAlignment="1">
      <alignment horizontal="justify" vertical="top" wrapText="1"/>
    </xf>
    <xf numFmtId="0" fontId="47" fillId="34" borderId="15" xfId="0" applyFont="1" applyFill="1" applyBorder="1" applyAlignment="1">
      <alignment horizontal="justify" vertical="top" wrapText="1"/>
    </xf>
    <xf numFmtId="16" fontId="46" fillId="34" borderId="31" xfId="0" applyNumberFormat="1" applyFont="1" applyFill="1" applyBorder="1" applyAlignment="1">
      <alignment horizontal="center" vertical="center"/>
    </xf>
    <xf numFmtId="4" fontId="46" fillId="0" borderId="13" xfId="0" applyNumberFormat="1" applyFont="1" applyBorder="1" applyAlignment="1" applyProtection="1">
      <alignment horizontal="center" vertical="center"/>
      <protection locked="0"/>
    </xf>
    <xf numFmtId="4" fontId="46" fillId="34" borderId="13" xfId="0" applyNumberFormat="1" applyFont="1" applyFill="1" applyBorder="1" applyAlignment="1" applyProtection="1">
      <alignment horizontal="center" vertical="center"/>
      <protection locked="0"/>
    </xf>
    <xf numFmtId="4" fontId="46" fillId="0" borderId="15" xfId="0" applyNumberFormat="1" applyFont="1" applyBorder="1" applyAlignment="1" applyProtection="1">
      <alignment horizontal="center" vertical="center"/>
      <protection locked="0"/>
    </xf>
    <xf numFmtId="4" fontId="46" fillId="0" borderId="29" xfId="0" applyNumberFormat="1" applyFont="1" applyBorder="1" applyAlignment="1" applyProtection="1">
      <alignment horizontal="center" vertical="center"/>
      <protection locked="0"/>
    </xf>
    <xf numFmtId="4" fontId="46" fillId="0" borderId="16" xfId="0" applyNumberFormat="1" applyFont="1" applyBorder="1" applyAlignment="1" applyProtection="1">
      <alignment horizontal="center" vertical="center"/>
      <protection locked="0"/>
    </xf>
    <xf numFmtId="4" fontId="46" fillId="0" borderId="25" xfId="0" applyNumberFormat="1" applyFont="1" applyBorder="1" applyAlignment="1" applyProtection="1">
      <alignment horizontal="center" vertical="center"/>
      <protection/>
    </xf>
    <xf numFmtId="4" fontId="46" fillId="0" borderId="20" xfId="0" applyNumberFormat="1" applyFont="1" applyBorder="1" applyAlignment="1" applyProtection="1">
      <alignment/>
      <protection/>
    </xf>
    <xf numFmtId="4" fontId="46" fillId="0" borderId="18" xfId="0" applyNumberFormat="1" applyFont="1" applyBorder="1" applyAlignment="1" applyProtection="1">
      <alignment horizontal="center" vertical="center"/>
      <protection/>
    </xf>
    <xf numFmtId="4" fontId="46" fillId="0" borderId="19" xfId="0" applyNumberFormat="1" applyFont="1" applyBorder="1" applyAlignment="1" applyProtection="1">
      <alignment horizontal="center" vertical="center"/>
      <protection/>
    </xf>
    <xf numFmtId="4" fontId="46" fillId="0" borderId="20" xfId="0" applyNumberFormat="1" applyFont="1" applyBorder="1" applyAlignment="1" applyProtection="1">
      <alignment horizontal="center" vertical="center"/>
      <protection/>
    </xf>
    <xf numFmtId="4" fontId="46" fillId="34" borderId="11" xfId="0" applyNumberFormat="1" applyFont="1" applyFill="1" applyBorder="1" applyAlignment="1" applyProtection="1">
      <alignment horizontal="center" vertical="center"/>
      <protection/>
    </xf>
    <xf numFmtId="4" fontId="46" fillId="34" borderId="18" xfId="0" applyNumberFormat="1" applyFont="1" applyFill="1" applyBorder="1" applyAlignment="1" applyProtection="1">
      <alignment horizontal="center" vertical="center"/>
      <protection/>
    </xf>
    <xf numFmtId="4" fontId="46" fillId="0" borderId="11" xfId="0" applyNumberFormat="1" applyFont="1" applyBorder="1" applyAlignment="1" applyProtection="1">
      <alignment/>
      <protection/>
    </xf>
    <xf numFmtId="4" fontId="46" fillId="0" borderId="20" xfId="0" applyNumberFormat="1" applyFont="1" applyBorder="1" applyAlignment="1" applyProtection="1">
      <alignment vertical="center"/>
      <protection/>
    </xf>
    <xf numFmtId="0" fontId="46" fillId="34" borderId="15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4" fontId="46" fillId="34" borderId="15" xfId="0" applyNumberFormat="1" applyFont="1" applyFill="1" applyBorder="1" applyAlignment="1">
      <alignment horizontal="center" vertical="center"/>
    </xf>
    <xf numFmtId="4" fontId="46" fillId="34" borderId="30" xfId="0" applyNumberFormat="1" applyFont="1" applyFill="1" applyBorder="1" applyAlignment="1">
      <alignment horizontal="center" vertical="center"/>
    </xf>
    <xf numFmtId="4" fontId="46" fillId="34" borderId="15" xfId="0" applyNumberFormat="1" applyFont="1" applyFill="1" applyBorder="1" applyAlignment="1" applyProtection="1">
      <alignment horizontal="center" vertical="center"/>
      <protection locked="0"/>
    </xf>
    <xf numFmtId="4" fontId="46" fillId="34" borderId="30" xfId="0" applyNumberFormat="1" applyFont="1" applyFill="1" applyBorder="1" applyAlignment="1" applyProtection="1">
      <alignment horizontal="center" vertical="center"/>
      <protection locked="0"/>
    </xf>
    <xf numFmtId="4" fontId="46" fillId="34" borderId="16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right" vertical="center"/>
    </xf>
    <xf numFmtId="0" fontId="47" fillId="0" borderId="19" xfId="0" applyFont="1" applyBorder="1" applyAlignment="1">
      <alignment horizontal="center" vertical="center"/>
    </xf>
    <xf numFmtId="16" fontId="46" fillId="34" borderId="15" xfId="0" applyNumberFormat="1" applyFont="1" applyFill="1" applyBorder="1" applyAlignment="1">
      <alignment horizontal="center" vertical="center"/>
    </xf>
    <xf numFmtId="16" fontId="46" fillId="34" borderId="16" xfId="0" applyNumberFormat="1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4" fontId="46" fillId="34" borderId="16" xfId="0" applyNumberFormat="1" applyFont="1" applyFill="1" applyBorder="1" applyAlignment="1" applyProtection="1">
      <alignment horizontal="center" vertical="center"/>
      <protection locked="0"/>
    </xf>
    <xf numFmtId="16" fontId="46" fillId="0" borderId="15" xfId="0" applyNumberFormat="1" applyFont="1" applyBorder="1" applyAlignment="1">
      <alignment horizontal="center" vertical="center"/>
    </xf>
    <xf numFmtId="16" fontId="46" fillId="0" borderId="16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4" fontId="46" fillId="0" borderId="16" xfId="0" applyNumberFormat="1" applyFont="1" applyBorder="1" applyAlignment="1">
      <alignment horizontal="center" vertical="center"/>
    </xf>
    <xf numFmtId="4" fontId="46" fillId="0" borderId="15" xfId="0" applyNumberFormat="1" applyFont="1" applyBorder="1" applyAlignment="1" applyProtection="1">
      <alignment horizontal="center" vertical="center"/>
      <protection locked="0"/>
    </xf>
    <xf numFmtId="4" fontId="46" fillId="0" borderId="16" xfId="0" applyNumberFormat="1" applyFont="1" applyBorder="1" applyAlignment="1" applyProtection="1">
      <alignment horizontal="center" vertical="center"/>
      <protection locked="0"/>
    </xf>
    <xf numFmtId="0" fontId="46" fillId="34" borderId="17" xfId="0" applyFont="1" applyFill="1" applyBorder="1" applyAlignment="1">
      <alignment horizontal="center" vertical="center"/>
    </xf>
    <xf numFmtId="4" fontId="46" fillId="34" borderId="17" xfId="0" applyNumberFormat="1" applyFont="1" applyFill="1" applyBorder="1" applyAlignment="1">
      <alignment horizontal="center" vertical="center"/>
    </xf>
    <xf numFmtId="4" fontId="46" fillId="34" borderId="17" xfId="0" applyNumberFormat="1" applyFont="1" applyFill="1" applyBorder="1" applyAlignment="1" applyProtection="1">
      <alignment horizontal="center" vertical="center"/>
      <protection locked="0"/>
    </xf>
    <xf numFmtId="0" fontId="47" fillId="0" borderId="25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4" fontId="47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1"/>
  <sheetViews>
    <sheetView tabSelected="1" workbookViewId="0" topLeftCell="A172">
      <selection activeCell="B172" sqref="B1:B16384"/>
    </sheetView>
  </sheetViews>
  <sheetFormatPr defaultColWidth="8.875" defaultRowHeight="14.25"/>
  <cols>
    <col min="1" max="1" width="6.75390625" style="26" customWidth="1"/>
    <col min="2" max="2" width="35.875" style="20" customWidth="1"/>
    <col min="3" max="3" width="6.75390625" style="0" customWidth="1"/>
    <col min="4" max="4" width="7.25390625" style="0" bestFit="1" customWidth="1"/>
    <col min="5" max="5" width="11.125" style="0" bestFit="1" customWidth="1"/>
    <col min="6" max="6" width="12.50390625" style="41" customWidth="1"/>
  </cols>
  <sheetData>
    <row r="1" spans="1:6" s="26" customFormat="1" ht="27" customHeight="1">
      <c r="A1" s="14" t="s">
        <v>6</v>
      </c>
      <c r="B1" s="14" t="s">
        <v>0</v>
      </c>
      <c r="C1" s="62" t="s">
        <v>7</v>
      </c>
      <c r="D1" s="14" t="s">
        <v>1</v>
      </c>
      <c r="E1" s="14" t="s">
        <v>2</v>
      </c>
      <c r="F1" s="14" t="s">
        <v>3</v>
      </c>
    </row>
    <row r="2" spans="1:6" s="26" customFormat="1" ht="17.25" customHeight="1">
      <c r="A2" s="2" t="s">
        <v>39</v>
      </c>
      <c r="B2" s="3" t="s">
        <v>40</v>
      </c>
      <c r="C2" s="4"/>
      <c r="D2" s="5"/>
      <c r="E2" s="5"/>
      <c r="F2" s="6"/>
    </row>
    <row r="3" spans="1:6" s="26" customFormat="1" ht="17.25" customHeight="1">
      <c r="A3" s="2" t="s">
        <v>41</v>
      </c>
      <c r="B3" s="3" t="s">
        <v>42</v>
      </c>
      <c r="C3" s="4"/>
      <c r="D3" s="5"/>
      <c r="E3" s="5"/>
      <c r="F3" s="6"/>
    </row>
    <row r="4" spans="1:6" s="21" customFormat="1" ht="17.25" customHeight="1">
      <c r="A4" s="2" t="s">
        <v>43</v>
      </c>
      <c r="B4" s="3" t="s">
        <v>12</v>
      </c>
      <c r="C4" s="4"/>
      <c r="D4" s="5"/>
      <c r="E4" s="5"/>
      <c r="F4" s="6"/>
    </row>
    <row r="5" spans="1:6" ht="17.25" customHeight="1">
      <c r="A5" s="160" t="s">
        <v>5</v>
      </c>
      <c r="B5" s="121" t="s">
        <v>26</v>
      </c>
      <c r="C5" s="150" t="s">
        <v>27</v>
      </c>
      <c r="D5" s="152">
        <v>1</v>
      </c>
      <c r="E5" s="154"/>
      <c r="F5" s="152">
        <f>D5*E5</f>
        <v>0</v>
      </c>
    </row>
    <row r="6" spans="1:6" ht="63.75">
      <c r="A6" s="161"/>
      <c r="B6" s="101" t="s">
        <v>45</v>
      </c>
      <c r="C6" s="162"/>
      <c r="D6" s="156"/>
      <c r="E6" s="163"/>
      <c r="F6" s="156"/>
    </row>
    <row r="7" spans="1:6" ht="17.25" customHeight="1">
      <c r="A7" s="160" t="s">
        <v>10</v>
      </c>
      <c r="B7" s="121" t="s">
        <v>28</v>
      </c>
      <c r="C7" s="150" t="s">
        <v>27</v>
      </c>
      <c r="D7" s="152">
        <v>1</v>
      </c>
      <c r="E7" s="154"/>
      <c r="F7" s="152">
        <f>E7*D7</f>
        <v>0</v>
      </c>
    </row>
    <row r="8" spans="1:6" ht="102">
      <c r="A8" s="161"/>
      <c r="B8" s="101" t="s">
        <v>29</v>
      </c>
      <c r="C8" s="162"/>
      <c r="D8" s="156"/>
      <c r="E8" s="163"/>
      <c r="F8" s="156"/>
    </row>
    <row r="9" spans="1:6" ht="17.25" customHeight="1">
      <c r="A9" s="164" t="s">
        <v>13</v>
      </c>
      <c r="B9" s="17" t="s">
        <v>30</v>
      </c>
      <c r="C9" s="166" t="s">
        <v>31</v>
      </c>
      <c r="D9" s="168">
        <v>250</v>
      </c>
      <c r="E9" s="170"/>
      <c r="F9" s="168">
        <f>D9*E9</f>
        <v>0</v>
      </c>
    </row>
    <row r="10" spans="1:6" ht="70.5" customHeight="1">
      <c r="A10" s="165"/>
      <c r="B10" s="30" t="s">
        <v>46</v>
      </c>
      <c r="C10" s="167"/>
      <c r="D10" s="169"/>
      <c r="E10" s="171"/>
      <c r="F10" s="169"/>
    </row>
    <row r="11" spans="1:6" ht="17.25" customHeight="1">
      <c r="A11" s="160" t="s">
        <v>15</v>
      </c>
      <c r="B11" s="97" t="s">
        <v>47</v>
      </c>
      <c r="C11" s="150" t="s">
        <v>27</v>
      </c>
      <c r="D11" s="152">
        <v>1</v>
      </c>
      <c r="E11" s="154"/>
      <c r="F11" s="152">
        <f>D11*E11</f>
        <v>0</v>
      </c>
    </row>
    <row r="12" spans="1:6" ht="51">
      <c r="A12" s="161"/>
      <c r="B12" s="100" t="s">
        <v>48</v>
      </c>
      <c r="C12" s="162"/>
      <c r="D12" s="156"/>
      <c r="E12" s="163"/>
      <c r="F12" s="156"/>
    </row>
    <row r="13" spans="1:6" ht="17.25" customHeight="1">
      <c r="A13" s="160" t="s">
        <v>17</v>
      </c>
      <c r="B13" s="97" t="s">
        <v>32</v>
      </c>
      <c r="C13" s="150" t="s">
        <v>31</v>
      </c>
      <c r="D13" s="152">
        <v>20</v>
      </c>
      <c r="E13" s="154"/>
      <c r="F13" s="152">
        <f>D13*E13</f>
        <v>0</v>
      </c>
    </row>
    <row r="14" spans="1:6" ht="70.5" customHeight="1">
      <c r="A14" s="161"/>
      <c r="B14" s="101" t="s">
        <v>33</v>
      </c>
      <c r="C14" s="162"/>
      <c r="D14" s="156"/>
      <c r="E14" s="163"/>
      <c r="F14" s="156"/>
    </row>
    <row r="15" spans="1:6" ht="17.25" customHeight="1">
      <c r="A15" s="160" t="s">
        <v>19</v>
      </c>
      <c r="B15" s="97" t="s">
        <v>34</v>
      </c>
      <c r="C15" s="150" t="s">
        <v>31</v>
      </c>
      <c r="D15" s="152">
        <v>50</v>
      </c>
      <c r="E15" s="154"/>
      <c r="F15" s="152">
        <f>++D15*E15</f>
        <v>0</v>
      </c>
    </row>
    <row r="16" spans="1:6" ht="63.75">
      <c r="A16" s="161"/>
      <c r="B16" s="100" t="s">
        <v>51</v>
      </c>
      <c r="C16" s="172"/>
      <c r="D16" s="173"/>
      <c r="E16" s="174"/>
      <c r="F16" s="156"/>
    </row>
    <row r="17" spans="1:6" ht="14.25">
      <c r="A17" s="135" t="s">
        <v>49</v>
      </c>
      <c r="B17" s="134" t="s">
        <v>137</v>
      </c>
      <c r="C17" s="150" t="s">
        <v>131</v>
      </c>
      <c r="D17" s="152">
        <f>D33+D56+D72+D88+D104+D113+D126+D137+D157+D173+D40</f>
        <v>313</v>
      </c>
      <c r="E17" s="154"/>
      <c r="F17" s="152">
        <f>D17*E17</f>
        <v>0</v>
      </c>
    </row>
    <row r="18" spans="1:6" ht="25.5">
      <c r="A18" s="135"/>
      <c r="B18" s="133" t="s">
        <v>138</v>
      </c>
      <c r="C18" s="151"/>
      <c r="D18" s="153"/>
      <c r="E18" s="155"/>
      <c r="F18" s="156"/>
    </row>
    <row r="19" spans="1:6" ht="17.25" customHeight="1">
      <c r="A19" s="69"/>
      <c r="B19" s="157" t="s">
        <v>44</v>
      </c>
      <c r="C19" s="157"/>
      <c r="D19" s="157"/>
      <c r="E19" s="157"/>
      <c r="F19" s="67">
        <f>SUM(F5:F18)</f>
        <v>0</v>
      </c>
    </row>
    <row r="20" spans="1:6" ht="17.25" customHeight="1">
      <c r="A20" s="85" t="s">
        <v>106</v>
      </c>
      <c r="B20" s="64" t="s">
        <v>52</v>
      </c>
      <c r="C20" s="65"/>
      <c r="D20" s="66"/>
      <c r="E20" s="66"/>
      <c r="F20" s="15"/>
    </row>
    <row r="21" spans="1:6" ht="17.25" customHeight="1">
      <c r="A21" s="86" t="s">
        <v>105</v>
      </c>
      <c r="B21" s="3" t="s">
        <v>53</v>
      </c>
      <c r="C21" s="7"/>
      <c r="D21" s="10"/>
      <c r="E21" s="10"/>
      <c r="F21" s="16"/>
    </row>
    <row r="22" spans="1:6" ht="63.75">
      <c r="A22" s="23" t="s">
        <v>5</v>
      </c>
      <c r="B22" s="18" t="s">
        <v>54</v>
      </c>
      <c r="C22" s="8" t="s">
        <v>8</v>
      </c>
      <c r="D22" s="9">
        <v>175</v>
      </c>
      <c r="E22" s="136"/>
      <c r="F22" s="9">
        <f aca="true" t="shared" si="0" ref="F22:F31">D22*E22</f>
        <v>0</v>
      </c>
    </row>
    <row r="23" spans="1:6" ht="63.75">
      <c r="A23" s="122" t="s">
        <v>10</v>
      </c>
      <c r="B23" s="108" t="s">
        <v>55</v>
      </c>
      <c r="C23" s="107" t="s">
        <v>8</v>
      </c>
      <c r="D23" s="31">
        <v>20</v>
      </c>
      <c r="E23" s="137"/>
      <c r="F23" s="31">
        <f>D23*E23</f>
        <v>0</v>
      </c>
    </row>
    <row r="24" spans="1:6" ht="25.5">
      <c r="A24" s="122" t="s">
        <v>13</v>
      </c>
      <c r="B24" s="108" t="s">
        <v>128</v>
      </c>
      <c r="C24" s="107" t="s">
        <v>129</v>
      </c>
      <c r="D24" s="31">
        <v>80</v>
      </c>
      <c r="E24" s="137"/>
      <c r="F24" s="31">
        <f>D24*E24</f>
        <v>0</v>
      </c>
    </row>
    <row r="25" spans="1:6" ht="38.25">
      <c r="A25" s="122" t="s">
        <v>15</v>
      </c>
      <c r="B25" s="108" t="s">
        <v>56</v>
      </c>
      <c r="C25" s="107" t="s">
        <v>8</v>
      </c>
      <c r="D25" s="31">
        <v>24</v>
      </c>
      <c r="E25" s="137"/>
      <c r="F25" s="31">
        <f t="shared" si="0"/>
        <v>0</v>
      </c>
    </row>
    <row r="26" spans="1:6" ht="38.25">
      <c r="A26" s="122" t="s">
        <v>17</v>
      </c>
      <c r="B26" s="108" t="s">
        <v>127</v>
      </c>
      <c r="C26" s="107" t="s">
        <v>126</v>
      </c>
      <c r="D26" s="31">
        <v>22</v>
      </c>
      <c r="E26" s="137"/>
      <c r="F26" s="31">
        <f>D26*E26</f>
        <v>0</v>
      </c>
    </row>
    <row r="27" spans="1:6" ht="56.25" customHeight="1">
      <c r="A27" s="122" t="s">
        <v>19</v>
      </c>
      <c r="B27" s="108" t="s">
        <v>57</v>
      </c>
      <c r="C27" s="107" t="s">
        <v>8</v>
      </c>
      <c r="D27" s="31">
        <v>67</v>
      </c>
      <c r="E27" s="137"/>
      <c r="F27" s="31">
        <f t="shared" si="0"/>
        <v>0</v>
      </c>
    </row>
    <row r="28" spans="1:6" ht="39.75">
      <c r="A28" s="122" t="s">
        <v>49</v>
      </c>
      <c r="B28" s="108" t="s">
        <v>58</v>
      </c>
      <c r="C28" s="107" t="s">
        <v>8</v>
      </c>
      <c r="D28" s="31">
        <v>110</v>
      </c>
      <c r="E28" s="137"/>
      <c r="F28" s="31">
        <f t="shared" si="0"/>
        <v>0</v>
      </c>
    </row>
    <row r="29" spans="1:6" ht="293.25">
      <c r="A29" s="23" t="s">
        <v>50</v>
      </c>
      <c r="B29" s="28" t="s">
        <v>59</v>
      </c>
      <c r="C29" s="8" t="s">
        <v>31</v>
      </c>
      <c r="D29" s="9">
        <v>130</v>
      </c>
      <c r="E29" s="137"/>
      <c r="F29" s="9">
        <f t="shared" si="0"/>
        <v>0</v>
      </c>
    </row>
    <row r="30" spans="1:6" ht="102">
      <c r="A30" s="23" t="s">
        <v>60</v>
      </c>
      <c r="B30" s="18" t="s">
        <v>35</v>
      </c>
      <c r="C30" s="8" t="s">
        <v>11</v>
      </c>
      <c r="D30" s="9">
        <v>40</v>
      </c>
      <c r="E30" s="136"/>
      <c r="F30" s="9">
        <f t="shared" si="0"/>
        <v>0</v>
      </c>
    </row>
    <row r="31" spans="1:6" ht="39.75">
      <c r="A31" s="23" t="s">
        <v>76</v>
      </c>
      <c r="B31" s="18" t="s">
        <v>133</v>
      </c>
      <c r="C31" s="8" t="s">
        <v>131</v>
      </c>
      <c r="D31" s="119">
        <v>15</v>
      </c>
      <c r="E31" s="138"/>
      <c r="F31" s="119">
        <f t="shared" si="0"/>
        <v>0</v>
      </c>
    </row>
    <row r="32" spans="1:6" ht="42" customHeight="1">
      <c r="A32" s="129" t="s">
        <v>132</v>
      </c>
      <c r="B32" s="28" t="s">
        <v>38</v>
      </c>
      <c r="C32" s="128" t="s">
        <v>37</v>
      </c>
      <c r="D32" s="35">
        <v>30</v>
      </c>
      <c r="E32" s="138"/>
      <c r="F32" s="35">
        <f>D32*E32</f>
        <v>0</v>
      </c>
    </row>
    <row r="33" spans="1:6" ht="42" customHeight="1">
      <c r="A33" s="124" t="s">
        <v>39</v>
      </c>
      <c r="B33" s="125" t="s">
        <v>130</v>
      </c>
      <c r="C33" s="126" t="s">
        <v>131</v>
      </c>
      <c r="D33" s="127">
        <v>195</v>
      </c>
      <c r="E33" s="139"/>
      <c r="F33" s="127">
        <f>D33*E33</f>
        <v>0</v>
      </c>
    </row>
    <row r="34" spans="1:6" s="21" customFormat="1" ht="17.25" customHeight="1">
      <c r="A34" s="69"/>
      <c r="B34" s="73" t="s">
        <v>104</v>
      </c>
      <c r="C34" s="54"/>
      <c r="D34" s="72"/>
      <c r="E34" s="143"/>
      <c r="F34" s="67">
        <f>SUM(F22:F33)</f>
        <v>0</v>
      </c>
    </row>
    <row r="35" spans="1:6" s="21" customFormat="1" ht="17.25" customHeight="1">
      <c r="A35" s="68" t="s">
        <v>103</v>
      </c>
      <c r="B35" s="64" t="s">
        <v>61</v>
      </c>
      <c r="C35" s="70"/>
      <c r="D35" s="71"/>
      <c r="E35" s="149"/>
      <c r="F35" s="15"/>
    </row>
    <row r="36" spans="1:6" s="21" customFormat="1" ht="25.5">
      <c r="A36" s="8" t="s">
        <v>5</v>
      </c>
      <c r="B36" s="18" t="s">
        <v>4</v>
      </c>
      <c r="C36" s="8" t="s">
        <v>8</v>
      </c>
      <c r="D36" s="9">
        <v>24</v>
      </c>
      <c r="E36" s="136"/>
      <c r="F36" s="9">
        <f aca="true" t="shared" si="1" ref="F36:F42">D36*E36</f>
        <v>0</v>
      </c>
    </row>
    <row r="37" spans="1:6" ht="51">
      <c r="A37" s="27" t="s">
        <v>10</v>
      </c>
      <c r="B37" s="18" t="s">
        <v>62</v>
      </c>
      <c r="C37" s="8" t="s">
        <v>8</v>
      </c>
      <c r="D37" s="9">
        <v>25</v>
      </c>
      <c r="E37" s="136"/>
      <c r="F37" s="9">
        <f t="shared" si="1"/>
        <v>0</v>
      </c>
    </row>
    <row r="38" spans="1:6" ht="38.25">
      <c r="A38" s="8" t="s">
        <v>13</v>
      </c>
      <c r="B38" s="18" t="s">
        <v>63</v>
      </c>
      <c r="C38" s="8" t="s">
        <v>8</v>
      </c>
      <c r="D38" s="9">
        <v>2</v>
      </c>
      <c r="E38" s="136"/>
      <c r="F38" s="9">
        <f t="shared" si="1"/>
        <v>0</v>
      </c>
    </row>
    <row r="39" spans="1:6" ht="38.25">
      <c r="A39" s="8" t="s">
        <v>15</v>
      </c>
      <c r="B39" s="18" t="s">
        <v>64</v>
      </c>
      <c r="C39" s="8" t="s">
        <v>8</v>
      </c>
      <c r="D39" s="9">
        <v>24</v>
      </c>
      <c r="E39" s="137"/>
      <c r="F39" s="9">
        <f t="shared" si="1"/>
        <v>0</v>
      </c>
    </row>
    <row r="40" spans="1:6" ht="38.25">
      <c r="A40" s="8" t="s">
        <v>17</v>
      </c>
      <c r="B40" s="131" t="s">
        <v>130</v>
      </c>
      <c r="C40" s="8" t="s">
        <v>131</v>
      </c>
      <c r="D40" s="9">
        <v>23</v>
      </c>
      <c r="E40" s="136"/>
      <c r="F40" s="9">
        <f>D40*E40</f>
        <v>0</v>
      </c>
    </row>
    <row r="41" spans="1:6" ht="38.25">
      <c r="A41" s="118" t="s">
        <v>19</v>
      </c>
      <c r="B41" s="29" t="s">
        <v>65</v>
      </c>
      <c r="C41" s="118" t="s">
        <v>11</v>
      </c>
      <c r="D41" s="120">
        <v>144</v>
      </c>
      <c r="E41" s="140"/>
      <c r="F41" s="120">
        <f t="shared" si="1"/>
        <v>0</v>
      </c>
    </row>
    <row r="42" spans="1:6" ht="39.75">
      <c r="A42" s="8" t="s">
        <v>49</v>
      </c>
      <c r="B42" s="74" t="s">
        <v>66</v>
      </c>
      <c r="C42" s="34" t="s">
        <v>36</v>
      </c>
      <c r="D42" s="35">
        <v>144</v>
      </c>
      <c r="E42" s="138"/>
      <c r="F42" s="35">
        <f t="shared" si="1"/>
        <v>0</v>
      </c>
    </row>
    <row r="43" spans="1:6" ht="17.25" customHeight="1">
      <c r="A43" s="79"/>
      <c r="B43" s="73" t="s">
        <v>102</v>
      </c>
      <c r="C43" s="54"/>
      <c r="D43" s="72"/>
      <c r="E43" s="143"/>
      <c r="F43" s="67">
        <f>SUM(F36:F42)</f>
        <v>0</v>
      </c>
    </row>
    <row r="44" spans="1:6" ht="17.25" customHeight="1">
      <c r="A44" s="75" t="s">
        <v>101</v>
      </c>
      <c r="B44" s="64" t="s">
        <v>67</v>
      </c>
      <c r="C44" s="76"/>
      <c r="D44" s="77"/>
      <c r="E44" s="142"/>
      <c r="F44" s="78"/>
    </row>
    <row r="45" spans="1:6" ht="17.25" customHeight="1">
      <c r="A45" s="22"/>
      <c r="B45" s="3" t="s">
        <v>68</v>
      </c>
      <c r="C45" s="12"/>
      <c r="D45" s="13"/>
      <c r="E45" s="148"/>
      <c r="F45" s="38"/>
    </row>
    <row r="46" spans="1:6" ht="51">
      <c r="A46" s="27" t="s">
        <v>5</v>
      </c>
      <c r="B46" s="18" t="s">
        <v>134</v>
      </c>
      <c r="C46" s="8" t="s">
        <v>8</v>
      </c>
      <c r="D46" s="9">
        <v>23</v>
      </c>
      <c r="E46" s="136"/>
      <c r="F46" s="9">
        <f aca="true" t="shared" si="2" ref="F46:F54">D46*E46</f>
        <v>0</v>
      </c>
    </row>
    <row r="47" spans="1:6" ht="114.75">
      <c r="A47" s="8" t="s">
        <v>10</v>
      </c>
      <c r="B47" s="18" t="s">
        <v>14</v>
      </c>
      <c r="C47" s="8" t="s">
        <v>11</v>
      </c>
      <c r="D47" s="9">
        <v>19</v>
      </c>
      <c r="E47" s="136"/>
      <c r="F47" s="9">
        <f t="shared" si="2"/>
        <v>0</v>
      </c>
    </row>
    <row r="48" spans="1:6" ht="25.5">
      <c r="A48" s="8" t="s">
        <v>13</v>
      </c>
      <c r="B48" s="108" t="s">
        <v>128</v>
      </c>
      <c r="C48" s="107" t="s">
        <v>129</v>
      </c>
      <c r="D48" s="31">
        <v>6</v>
      </c>
      <c r="E48" s="137"/>
      <c r="F48" s="31">
        <f>D48*E48</f>
        <v>0</v>
      </c>
    </row>
    <row r="49" spans="1:6" ht="51">
      <c r="A49" s="8" t="s">
        <v>15</v>
      </c>
      <c r="B49" s="18" t="s">
        <v>70</v>
      </c>
      <c r="C49" s="8" t="s">
        <v>8</v>
      </c>
      <c r="D49" s="9">
        <v>2</v>
      </c>
      <c r="E49" s="136"/>
      <c r="F49" s="9">
        <f t="shared" si="2"/>
        <v>0</v>
      </c>
    </row>
    <row r="50" spans="1:6" ht="38.25">
      <c r="A50" s="23" t="s">
        <v>17</v>
      </c>
      <c r="B50" s="18" t="s">
        <v>125</v>
      </c>
      <c r="C50" s="8" t="s">
        <v>126</v>
      </c>
      <c r="D50" s="9">
        <v>1</v>
      </c>
      <c r="E50" s="136"/>
      <c r="F50" s="9">
        <f t="shared" si="2"/>
        <v>0</v>
      </c>
    </row>
    <row r="51" spans="1:6" ht="76.5">
      <c r="A51" s="107" t="s">
        <v>19</v>
      </c>
      <c r="B51" s="108" t="s">
        <v>71</v>
      </c>
      <c r="C51" s="107" t="s">
        <v>8</v>
      </c>
      <c r="D51" s="31">
        <v>4</v>
      </c>
      <c r="E51" s="137"/>
      <c r="F51" s="31">
        <f t="shared" si="2"/>
        <v>0</v>
      </c>
    </row>
    <row r="52" spans="1:6" ht="52.5">
      <c r="A52" s="23" t="s">
        <v>49</v>
      </c>
      <c r="B52" s="18" t="s">
        <v>57</v>
      </c>
      <c r="C52" s="8" t="s">
        <v>8</v>
      </c>
      <c r="D52" s="9">
        <v>7.5</v>
      </c>
      <c r="E52" s="136"/>
      <c r="F52" s="9">
        <f t="shared" si="2"/>
        <v>0</v>
      </c>
    </row>
    <row r="53" spans="1:6" ht="39.75">
      <c r="A53" s="23" t="s">
        <v>50</v>
      </c>
      <c r="B53" s="18" t="s">
        <v>72</v>
      </c>
      <c r="C53" s="8" t="s">
        <v>8</v>
      </c>
      <c r="D53" s="9">
        <v>3</v>
      </c>
      <c r="E53" s="136"/>
      <c r="F53" s="9">
        <f t="shared" si="2"/>
        <v>0</v>
      </c>
    </row>
    <row r="54" spans="1:6" ht="52.5">
      <c r="A54" s="33" t="s">
        <v>60</v>
      </c>
      <c r="B54" s="74" t="s">
        <v>73</v>
      </c>
      <c r="C54" s="34" t="s">
        <v>8</v>
      </c>
      <c r="D54" s="35">
        <v>11</v>
      </c>
      <c r="E54" s="136"/>
      <c r="F54" s="35">
        <f t="shared" si="2"/>
        <v>0</v>
      </c>
    </row>
    <row r="55" spans="1:6" ht="51">
      <c r="A55" s="116" t="s">
        <v>76</v>
      </c>
      <c r="B55" s="74" t="s">
        <v>139</v>
      </c>
      <c r="C55" s="117" t="s">
        <v>131</v>
      </c>
      <c r="D55" s="119">
        <v>4.5</v>
      </c>
      <c r="E55" s="138"/>
      <c r="F55" s="119">
        <f>D55*E55</f>
        <v>0</v>
      </c>
    </row>
    <row r="56" spans="1:6" ht="38.25">
      <c r="A56" s="116" t="s">
        <v>132</v>
      </c>
      <c r="B56" s="130" t="s">
        <v>130</v>
      </c>
      <c r="C56" s="117" t="s">
        <v>131</v>
      </c>
      <c r="D56" s="119">
        <v>12</v>
      </c>
      <c r="E56" s="138"/>
      <c r="F56" s="119">
        <f>D56*E56</f>
        <v>0</v>
      </c>
    </row>
    <row r="57" spans="1:6" ht="89.25">
      <c r="A57" s="116" t="s">
        <v>39</v>
      </c>
      <c r="B57" s="131" t="s">
        <v>85</v>
      </c>
      <c r="C57" s="8" t="s">
        <v>16</v>
      </c>
      <c r="D57" s="9">
        <v>144</v>
      </c>
      <c r="E57" s="136"/>
      <c r="F57" s="9">
        <f>D57*E57</f>
        <v>0</v>
      </c>
    </row>
    <row r="58" spans="1:6" ht="17.25" customHeight="1">
      <c r="A58" s="80"/>
      <c r="B58" s="175" t="s">
        <v>69</v>
      </c>
      <c r="C58" s="175"/>
      <c r="D58" s="175"/>
      <c r="E58" s="141"/>
      <c r="F58" s="82">
        <f>SUM(F46:F57)</f>
        <v>0</v>
      </c>
    </row>
    <row r="59" spans="1:6" ht="17.25" customHeight="1">
      <c r="A59" s="75"/>
      <c r="B59" s="64" t="s">
        <v>74</v>
      </c>
      <c r="C59" s="76"/>
      <c r="D59" s="77"/>
      <c r="E59" s="142"/>
      <c r="F59" s="78"/>
    </row>
    <row r="60" spans="1:6" ht="51">
      <c r="A60" s="27" t="s">
        <v>5</v>
      </c>
      <c r="B60" s="18" t="s">
        <v>134</v>
      </c>
      <c r="C60" s="8" t="s">
        <v>8</v>
      </c>
      <c r="D60" s="9">
        <v>23</v>
      </c>
      <c r="E60" s="136"/>
      <c r="F60" s="9">
        <f aca="true" t="shared" si="3" ref="F60:F73">D60*E60</f>
        <v>0</v>
      </c>
    </row>
    <row r="61" spans="1:6" ht="114.75">
      <c r="A61" s="8" t="s">
        <v>10</v>
      </c>
      <c r="B61" s="18" t="s">
        <v>14</v>
      </c>
      <c r="C61" s="8" t="s">
        <v>11</v>
      </c>
      <c r="D61" s="9">
        <v>18</v>
      </c>
      <c r="E61" s="136"/>
      <c r="F61" s="9">
        <f t="shared" si="3"/>
        <v>0</v>
      </c>
    </row>
    <row r="62" spans="1:6" ht="51">
      <c r="A62" s="8" t="s">
        <v>13</v>
      </c>
      <c r="B62" s="18" t="s">
        <v>70</v>
      </c>
      <c r="C62" s="8" t="s">
        <v>8</v>
      </c>
      <c r="D62" s="9">
        <v>2</v>
      </c>
      <c r="E62" s="136"/>
      <c r="F62" s="9">
        <f t="shared" si="3"/>
        <v>0</v>
      </c>
    </row>
    <row r="63" spans="1:6" ht="38.25">
      <c r="A63" s="23" t="s">
        <v>15</v>
      </c>
      <c r="B63" s="18" t="s">
        <v>125</v>
      </c>
      <c r="C63" s="8" t="s">
        <v>126</v>
      </c>
      <c r="D63" s="9">
        <v>1</v>
      </c>
      <c r="E63" s="136"/>
      <c r="F63" s="9">
        <f t="shared" si="3"/>
        <v>0</v>
      </c>
    </row>
    <row r="64" spans="1:6" ht="76.5">
      <c r="A64" s="8" t="s">
        <v>17</v>
      </c>
      <c r="B64" s="18" t="s">
        <v>71</v>
      </c>
      <c r="C64" s="8" t="s">
        <v>8</v>
      </c>
      <c r="D64" s="9">
        <v>4</v>
      </c>
      <c r="E64" s="136"/>
      <c r="F64" s="9">
        <f t="shared" si="3"/>
        <v>0</v>
      </c>
    </row>
    <row r="65" spans="1:6" ht="76.5">
      <c r="A65" s="8" t="s">
        <v>19</v>
      </c>
      <c r="B65" s="18" t="s">
        <v>77</v>
      </c>
      <c r="C65" s="8" t="s">
        <v>8</v>
      </c>
      <c r="D65" s="9">
        <v>2</v>
      </c>
      <c r="E65" s="137"/>
      <c r="F65" s="9">
        <f t="shared" si="3"/>
        <v>0</v>
      </c>
    </row>
    <row r="66" spans="1:6" ht="38.25">
      <c r="A66" s="8" t="s">
        <v>49</v>
      </c>
      <c r="B66" s="18" t="s">
        <v>78</v>
      </c>
      <c r="C66" s="8" t="s">
        <v>16</v>
      </c>
      <c r="D66" s="31">
        <v>120</v>
      </c>
      <c r="E66" s="137"/>
      <c r="F66" s="9">
        <f t="shared" si="3"/>
        <v>0</v>
      </c>
    </row>
    <row r="67" spans="1:6" ht="25.5">
      <c r="A67" s="8" t="s">
        <v>50</v>
      </c>
      <c r="B67" s="108" t="s">
        <v>128</v>
      </c>
      <c r="C67" s="107" t="s">
        <v>129</v>
      </c>
      <c r="D67" s="31">
        <v>6</v>
      </c>
      <c r="E67" s="137"/>
      <c r="F67" s="31">
        <f>D67*E67</f>
        <v>0</v>
      </c>
    </row>
    <row r="68" spans="1:6" ht="52.5">
      <c r="A68" s="8" t="s">
        <v>60</v>
      </c>
      <c r="B68" s="18" t="s">
        <v>57</v>
      </c>
      <c r="C68" s="8" t="s">
        <v>8</v>
      </c>
      <c r="D68" s="9">
        <v>3</v>
      </c>
      <c r="E68" s="136"/>
      <c r="F68" s="9">
        <f t="shared" si="3"/>
        <v>0</v>
      </c>
    </row>
    <row r="69" spans="1:6" ht="39.75">
      <c r="A69" s="8" t="s">
        <v>76</v>
      </c>
      <c r="B69" s="18" t="s">
        <v>72</v>
      </c>
      <c r="C69" s="8" t="s">
        <v>8</v>
      </c>
      <c r="D69" s="9">
        <v>2</v>
      </c>
      <c r="E69" s="136"/>
      <c r="F69" s="9">
        <f t="shared" si="3"/>
        <v>0</v>
      </c>
    </row>
    <row r="70" spans="1:6" ht="52.5">
      <c r="A70" s="8" t="s">
        <v>132</v>
      </c>
      <c r="B70" s="18" t="s">
        <v>73</v>
      </c>
      <c r="C70" s="8" t="s">
        <v>8</v>
      </c>
      <c r="D70" s="9">
        <v>11</v>
      </c>
      <c r="E70" s="136"/>
      <c r="F70" s="9">
        <f t="shared" si="3"/>
        <v>0</v>
      </c>
    </row>
    <row r="71" spans="1:6" ht="51">
      <c r="A71" s="8" t="s">
        <v>39</v>
      </c>
      <c r="B71" s="74" t="s">
        <v>139</v>
      </c>
      <c r="C71" s="117" t="s">
        <v>131</v>
      </c>
      <c r="D71" s="119">
        <v>4.5</v>
      </c>
      <c r="E71" s="138"/>
      <c r="F71" s="119">
        <f>D71*E71</f>
        <v>0</v>
      </c>
    </row>
    <row r="72" spans="1:6" ht="38.25">
      <c r="A72" s="8" t="s">
        <v>135</v>
      </c>
      <c r="B72" s="131" t="s">
        <v>130</v>
      </c>
      <c r="C72" s="8" t="s">
        <v>131</v>
      </c>
      <c r="D72" s="9">
        <v>12</v>
      </c>
      <c r="E72" s="136"/>
      <c r="F72" s="9">
        <f>D72*E72</f>
        <v>0</v>
      </c>
    </row>
    <row r="73" spans="1:6" ht="89.25">
      <c r="A73" s="8" t="s">
        <v>140</v>
      </c>
      <c r="B73" s="125" t="s">
        <v>85</v>
      </c>
      <c r="C73" s="126" t="s">
        <v>16</v>
      </c>
      <c r="D73" s="127">
        <v>144</v>
      </c>
      <c r="E73" s="139"/>
      <c r="F73" s="127">
        <f t="shared" si="3"/>
        <v>0</v>
      </c>
    </row>
    <row r="74" spans="1:6" ht="17.25" customHeight="1">
      <c r="A74" s="79"/>
      <c r="B74" s="157" t="s">
        <v>75</v>
      </c>
      <c r="C74" s="157"/>
      <c r="D74" s="157"/>
      <c r="E74" s="143"/>
      <c r="F74" s="67">
        <f>SUM(F60:F73)</f>
        <v>0</v>
      </c>
    </row>
    <row r="75" spans="1:6" ht="17.25" customHeight="1">
      <c r="A75" s="75"/>
      <c r="B75" s="64" t="s">
        <v>79</v>
      </c>
      <c r="C75" s="76"/>
      <c r="D75" s="77"/>
      <c r="E75" s="142"/>
      <c r="F75" s="78"/>
    </row>
    <row r="76" spans="1:6" ht="51">
      <c r="A76" s="27" t="s">
        <v>5</v>
      </c>
      <c r="B76" s="18" t="s">
        <v>134</v>
      </c>
      <c r="C76" s="8" t="s">
        <v>8</v>
      </c>
      <c r="D76" s="9">
        <v>25</v>
      </c>
      <c r="E76" s="136"/>
      <c r="F76" s="9">
        <f aca="true" t="shared" si="4" ref="F76:F89">D76*E76</f>
        <v>0</v>
      </c>
    </row>
    <row r="77" spans="1:6" ht="114.75">
      <c r="A77" s="8" t="s">
        <v>10</v>
      </c>
      <c r="B77" s="18" t="s">
        <v>14</v>
      </c>
      <c r="C77" s="8" t="s">
        <v>11</v>
      </c>
      <c r="D77" s="9">
        <v>17</v>
      </c>
      <c r="E77" s="136"/>
      <c r="F77" s="9">
        <f t="shared" si="4"/>
        <v>0</v>
      </c>
    </row>
    <row r="78" spans="1:6" ht="25.5">
      <c r="A78" s="8" t="s">
        <v>13</v>
      </c>
      <c r="B78" s="108" t="s">
        <v>128</v>
      </c>
      <c r="C78" s="107" t="s">
        <v>129</v>
      </c>
      <c r="D78" s="31">
        <v>6</v>
      </c>
      <c r="E78" s="137"/>
      <c r="F78" s="31">
        <f>D78*E78</f>
        <v>0</v>
      </c>
    </row>
    <row r="79" spans="1:6" ht="51">
      <c r="A79" s="8" t="s">
        <v>15</v>
      </c>
      <c r="B79" s="18" t="s">
        <v>70</v>
      </c>
      <c r="C79" s="8" t="s">
        <v>8</v>
      </c>
      <c r="D79" s="9">
        <v>2</v>
      </c>
      <c r="E79" s="136"/>
      <c r="F79" s="9">
        <f t="shared" si="4"/>
        <v>0</v>
      </c>
    </row>
    <row r="80" spans="1:6" ht="38.25">
      <c r="A80" s="23" t="s">
        <v>17</v>
      </c>
      <c r="B80" s="18" t="s">
        <v>125</v>
      </c>
      <c r="C80" s="8" t="s">
        <v>126</v>
      </c>
      <c r="D80" s="9">
        <v>2</v>
      </c>
      <c r="E80" s="136"/>
      <c r="F80" s="9">
        <f t="shared" si="4"/>
        <v>0</v>
      </c>
    </row>
    <row r="81" spans="1:6" ht="76.5">
      <c r="A81" s="8" t="s">
        <v>19</v>
      </c>
      <c r="B81" s="18" t="s">
        <v>71</v>
      </c>
      <c r="C81" s="8" t="s">
        <v>8</v>
      </c>
      <c r="D81" s="9">
        <v>3</v>
      </c>
      <c r="E81" s="136"/>
      <c r="F81" s="9">
        <f t="shared" si="4"/>
        <v>0</v>
      </c>
    </row>
    <row r="82" spans="1:6" ht="76.5">
      <c r="A82" s="8" t="s">
        <v>49</v>
      </c>
      <c r="B82" s="18" t="s">
        <v>77</v>
      </c>
      <c r="C82" s="8" t="s">
        <v>8</v>
      </c>
      <c r="D82" s="9">
        <v>2</v>
      </c>
      <c r="E82" s="136"/>
      <c r="F82" s="9">
        <f t="shared" si="4"/>
        <v>0</v>
      </c>
    </row>
    <row r="83" spans="1:6" ht="38.25">
      <c r="A83" s="8" t="s">
        <v>50</v>
      </c>
      <c r="B83" s="18" t="s">
        <v>78</v>
      </c>
      <c r="C83" s="8" t="s">
        <v>16</v>
      </c>
      <c r="D83" s="31">
        <v>182</v>
      </c>
      <c r="E83" s="136"/>
      <c r="F83" s="9">
        <f t="shared" si="4"/>
        <v>0</v>
      </c>
    </row>
    <row r="84" spans="1:6" ht="52.5">
      <c r="A84" s="8" t="s">
        <v>60</v>
      </c>
      <c r="B84" s="18" t="s">
        <v>57</v>
      </c>
      <c r="C84" s="8" t="s">
        <v>8</v>
      </c>
      <c r="D84" s="9">
        <v>4</v>
      </c>
      <c r="E84" s="136"/>
      <c r="F84" s="9">
        <f t="shared" si="4"/>
        <v>0</v>
      </c>
    </row>
    <row r="85" spans="1:6" ht="39.75">
      <c r="A85" s="8" t="s">
        <v>76</v>
      </c>
      <c r="B85" s="18" t="s">
        <v>72</v>
      </c>
      <c r="C85" s="8" t="s">
        <v>8</v>
      </c>
      <c r="D85" s="9">
        <v>2</v>
      </c>
      <c r="E85" s="136"/>
      <c r="F85" s="9">
        <f t="shared" si="4"/>
        <v>0</v>
      </c>
    </row>
    <row r="86" spans="1:6" ht="52.5">
      <c r="A86" s="8" t="s">
        <v>132</v>
      </c>
      <c r="B86" s="18" t="s">
        <v>73</v>
      </c>
      <c r="C86" s="8" t="s">
        <v>8</v>
      </c>
      <c r="D86" s="9">
        <v>10</v>
      </c>
      <c r="E86" s="136"/>
      <c r="F86" s="35">
        <f t="shared" si="4"/>
        <v>0</v>
      </c>
    </row>
    <row r="87" spans="1:6" ht="51">
      <c r="A87" s="8" t="s">
        <v>39</v>
      </c>
      <c r="B87" s="74" t="s">
        <v>139</v>
      </c>
      <c r="C87" s="117" t="s">
        <v>131</v>
      </c>
      <c r="D87" s="119">
        <v>4.5</v>
      </c>
      <c r="E87" s="138"/>
      <c r="F87" s="119">
        <f>D87*E87</f>
        <v>0</v>
      </c>
    </row>
    <row r="88" spans="1:6" ht="38.25">
      <c r="A88" s="8" t="s">
        <v>135</v>
      </c>
      <c r="B88" s="131" t="s">
        <v>130</v>
      </c>
      <c r="C88" s="8" t="s">
        <v>131</v>
      </c>
      <c r="D88" s="9">
        <v>15</v>
      </c>
      <c r="E88" s="136"/>
      <c r="F88" s="9">
        <f>D88*E88</f>
        <v>0</v>
      </c>
    </row>
    <row r="89" spans="1:6" ht="89.25">
      <c r="A89" s="8" t="s">
        <v>140</v>
      </c>
      <c r="B89" s="125" t="s">
        <v>85</v>
      </c>
      <c r="C89" s="126" t="s">
        <v>16</v>
      </c>
      <c r="D89" s="127">
        <v>144</v>
      </c>
      <c r="E89" s="136"/>
      <c r="F89" s="9">
        <f t="shared" si="4"/>
        <v>0</v>
      </c>
    </row>
    <row r="90" spans="1:6" ht="17.25" customHeight="1">
      <c r="A90" s="80"/>
      <c r="B90" s="175" t="s">
        <v>80</v>
      </c>
      <c r="C90" s="175"/>
      <c r="D90" s="175"/>
      <c r="E90" s="143"/>
      <c r="F90" s="67">
        <f>SUM(F76:F89)</f>
        <v>0</v>
      </c>
    </row>
    <row r="91" spans="1:6" ht="17.25" customHeight="1">
      <c r="A91" s="75"/>
      <c r="B91" s="64" t="s">
        <v>81</v>
      </c>
      <c r="C91" s="76"/>
      <c r="D91" s="77"/>
      <c r="E91" s="142"/>
      <c r="F91" s="78"/>
    </row>
    <row r="92" spans="1:6" ht="51">
      <c r="A92" s="27" t="s">
        <v>5</v>
      </c>
      <c r="B92" s="18" t="s">
        <v>134</v>
      </c>
      <c r="C92" s="8" t="s">
        <v>8</v>
      </c>
      <c r="D92" s="9">
        <v>21</v>
      </c>
      <c r="E92" s="136"/>
      <c r="F92" s="9">
        <f aca="true" t="shared" si="5" ref="F92:F105">D92*E92</f>
        <v>0</v>
      </c>
    </row>
    <row r="93" spans="1:6" ht="114.75">
      <c r="A93" s="8" t="s">
        <v>10</v>
      </c>
      <c r="B93" s="18" t="s">
        <v>14</v>
      </c>
      <c r="C93" s="8" t="s">
        <v>11</v>
      </c>
      <c r="D93" s="9">
        <v>15</v>
      </c>
      <c r="E93" s="136"/>
      <c r="F93" s="9">
        <f t="shared" si="5"/>
        <v>0</v>
      </c>
    </row>
    <row r="94" spans="1:6" ht="25.5">
      <c r="A94" s="8" t="s">
        <v>13</v>
      </c>
      <c r="B94" s="108" t="s">
        <v>128</v>
      </c>
      <c r="C94" s="107" t="s">
        <v>129</v>
      </c>
      <c r="D94" s="31">
        <v>6</v>
      </c>
      <c r="E94" s="137"/>
      <c r="F94" s="31">
        <f>D94*E94</f>
        <v>0</v>
      </c>
    </row>
    <row r="95" spans="1:6" ht="51">
      <c r="A95" s="8" t="s">
        <v>15</v>
      </c>
      <c r="B95" s="18" t="s">
        <v>70</v>
      </c>
      <c r="C95" s="8" t="s">
        <v>8</v>
      </c>
      <c r="D95" s="9">
        <v>2</v>
      </c>
      <c r="E95" s="136"/>
      <c r="F95" s="9">
        <f t="shared" si="5"/>
        <v>0</v>
      </c>
    </row>
    <row r="96" spans="1:6" ht="38.25">
      <c r="A96" s="23" t="s">
        <v>17</v>
      </c>
      <c r="B96" s="18" t="s">
        <v>125</v>
      </c>
      <c r="C96" s="8" t="s">
        <v>126</v>
      </c>
      <c r="D96" s="9">
        <v>1</v>
      </c>
      <c r="E96" s="136"/>
      <c r="F96" s="9">
        <f t="shared" si="5"/>
        <v>0</v>
      </c>
    </row>
    <row r="97" spans="1:6" ht="76.5">
      <c r="A97" s="8" t="s">
        <v>19</v>
      </c>
      <c r="B97" s="18" t="s">
        <v>71</v>
      </c>
      <c r="C97" s="8" t="s">
        <v>8</v>
      </c>
      <c r="D97" s="9">
        <v>3</v>
      </c>
      <c r="E97" s="136"/>
      <c r="F97" s="9">
        <f t="shared" si="5"/>
        <v>0</v>
      </c>
    </row>
    <row r="98" spans="1:6" ht="76.5">
      <c r="A98" s="8" t="s">
        <v>49</v>
      </c>
      <c r="B98" s="18" t="s">
        <v>77</v>
      </c>
      <c r="C98" s="8" t="s">
        <v>8</v>
      </c>
      <c r="D98" s="9">
        <v>2</v>
      </c>
      <c r="E98" s="136"/>
      <c r="F98" s="9">
        <f t="shared" si="5"/>
        <v>0</v>
      </c>
    </row>
    <row r="99" spans="1:6" ht="38.25">
      <c r="A99" s="8" t="s">
        <v>50</v>
      </c>
      <c r="B99" s="18" t="s">
        <v>78</v>
      </c>
      <c r="C99" s="8" t="s">
        <v>16</v>
      </c>
      <c r="D99" s="31">
        <v>137</v>
      </c>
      <c r="E99" s="136"/>
      <c r="F99" s="9">
        <f t="shared" si="5"/>
        <v>0</v>
      </c>
    </row>
    <row r="100" spans="1:6" ht="52.5">
      <c r="A100" s="8" t="s">
        <v>60</v>
      </c>
      <c r="B100" s="18" t="s">
        <v>57</v>
      </c>
      <c r="C100" s="8" t="s">
        <v>8</v>
      </c>
      <c r="D100" s="9">
        <v>3</v>
      </c>
      <c r="E100" s="136"/>
      <c r="F100" s="9">
        <f t="shared" si="5"/>
        <v>0</v>
      </c>
    </row>
    <row r="101" spans="1:6" ht="39.75">
      <c r="A101" s="8" t="s">
        <v>76</v>
      </c>
      <c r="B101" s="18" t="s">
        <v>72</v>
      </c>
      <c r="C101" s="8" t="s">
        <v>8</v>
      </c>
      <c r="D101" s="9">
        <v>2</v>
      </c>
      <c r="E101" s="136"/>
      <c r="F101" s="9">
        <f t="shared" si="5"/>
        <v>0</v>
      </c>
    </row>
    <row r="102" spans="1:6" ht="52.5">
      <c r="A102" s="8" t="s">
        <v>132</v>
      </c>
      <c r="B102" s="18" t="s">
        <v>73</v>
      </c>
      <c r="C102" s="8" t="s">
        <v>8</v>
      </c>
      <c r="D102" s="9">
        <v>10</v>
      </c>
      <c r="E102" s="136"/>
      <c r="F102" s="9">
        <f t="shared" si="5"/>
        <v>0</v>
      </c>
    </row>
    <row r="103" spans="1:6" ht="51">
      <c r="A103" s="8" t="s">
        <v>39</v>
      </c>
      <c r="B103" s="18" t="s">
        <v>139</v>
      </c>
      <c r="C103" s="8" t="s">
        <v>131</v>
      </c>
      <c r="D103" s="9">
        <v>4.5</v>
      </c>
      <c r="E103" s="136"/>
      <c r="F103" s="9">
        <f>D103*E103</f>
        <v>0</v>
      </c>
    </row>
    <row r="104" spans="1:6" ht="38.25">
      <c r="A104" s="8" t="s">
        <v>135</v>
      </c>
      <c r="B104" s="131" t="s">
        <v>130</v>
      </c>
      <c r="C104" s="8" t="s">
        <v>131</v>
      </c>
      <c r="D104" s="9">
        <v>11</v>
      </c>
      <c r="E104" s="136"/>
      <c r="F104" s="9">
        <f>D104*E104</f>
        <v>0</v>
      </c>
    </row>
    <row r="105" spans="1:6" ht="89.25">
      <c r="A105" s="8" t="s">
        <v>140</v>
      </c>
      <c r="B105" s="125" t="s">
        <v>85</v>
      </c>
      <c r="C105" s="126" t="s">
        <v>16</v>
      </c>
      <c r="D105" s="127">
        <v>144</v>
      </c>
      <c r="E105" s="139"/>
      <c r="F105" s="127">
        <f t="shared" si="5"/>
        <v>0</v>
      </c>
    </row>
    <row r="106" spans="1:6" ht="17.25" customHeight="1">
      <c r="A106" s="79"/>
      <c r="B106" s="157" t="s">
        <v>82</v>
      </c>
      <c r="C106" s="157"/>
      <c r="D106" s="157"/>
      <c r="E106" s="143"/>
      <c r="F106" s="67">
        <f>SUM(F92:F105)</f>
        <v>0</v>
      </c>
    </row>
    <row r="107" spans="1:6" ht="17.25" customHeight="1">
      <c r="A107" s="75"/>
      <c r="B107" s="64" t="s">
        <v>83</v>
      </c>
      <c r="C107" s="76"/>
      <c r="D107" s="77"/>
      <c r="E107" s="142"/>
      <c r="F107" s="78"/>
    </row>
    <row r="108" spans="1:6" ht="51">
      <c r="A108" s="27" t="s">
        <v>5</v>
      </c>
      <c r="B108" s="18" t="s">
        <v>134</v>
      </c>
      <c r="C108" s="8" t="s">
        <v>8</v>
      </c>
      <c r="D108" s="9">
        <v>10</v>
      </c>
      <c r="E108" s="136"/>
      <c r="F108" s="9">
        <f aca="true" t="shared" si="6" ref="F108:F116">D108*E108</f>
        <v>0</v>
      </c>
    </row>
    <row r="109" spans="1:6" ht="114.75">
      <c r="A109" s="8" t="s">
        <v>10</v>
      </c>
      <c r="B109" s="18" t="s">
        <v>14</v>
      </c>
      <c r="C109" s="8" t="s">
        <v>11</v>
      </c>
      <c r="D109" s="9">
        <v>12</v>
      </c>
      <c r="E109" s="136"/>
      <c r="F109" s="9">
        <f t="shared" si="6"/>
        <v>0</v>
      </c>
    </row>
    <row r="110" spans="1:6" ht="51">
      <c r="A110" s="8" t="s">
        <v>13</v>
      </c>
      <c r="B110" s="18" t="s">
        <v>70</v>
      </c>
      <c r="C110" s="8" t="s">
        <v>8</v>
      </c>
      <c r="D110" s="9">
        <v>1</v>
      </c>
      <c r="E110" s="136"/>
      <c r="F110" s="9">
        <f t="shared" si="6"/>
        <v>0</v>
      </c>
    </row>
    <row r="111" spans="1:6" ht="76.5">
      <c r="A111" s="8" t="s">
        <v>15</v>
      </c>
      <c r="B111" s="18" t="s">
        <v>71</v>
      </c>
      <c r="C111" s="8" t="s">
        <v>8</v>
      </c>
      <c r="D111" s="9">
        <v>3</v>
      </c>
      <c r="E111" s="136"/>
      <c r="F111" s="9">
        <f t="shared" si="6"/>
        <v>0</v>
      </c>
    </row>
    <row r="112" spans="1:6" ht="52.5">
      <c r="A112" s="8" t="s">
        <v>17</v>
      </c>
      <c r="B112" s="18" t="s">
        <v>73</v>
      </c>
      <c r="C112" s="8" t="s">
        <v>8</v>
      </c>
      <c r="D112" s="9">
        <v>6</v>
      </c>
      <c r="E112" s="136"/>
      <c r="F112" s="9">
        <f t="shared" si="6"/>
        <v>0</v>
      </c>
    </row>
    <row r="113" spans="1:6" ht="38.25">
      <c r="A113" s="8" t="s">
        <v>19</v>
      </c>
      <c r="B113" s="131" t="s">
        <v>130</v>
      </c>
      <c r="C113" s="8" t="s">
        <v>131</v>
      </c>
      <c r="D113" s="9">
        <v>4</v>
      </c>
      <c r="E113" s="136"/>
      <c r="F113" s="9">
        <f>D113*E113</f>
        <v>0</v>
      </c>
    </row>
    <row r="114" spans="1:6" ht="51">
      <c r="A114" s="8" t="s">
        <v>49</v>
      </c>
      <c r="B114" s="18" t="s">
        <v>139</v>
      </c>
      <c r="C114" s="8" t="s">
        <v>131</v>
      </c>
      <c r="D114" s="9">
        <v>4.5</v>
      </c>
      <c r="E114" s="136"/>
      <c r="F114" s="9">
        <f>D114*E114</f>
        <v>0</v>
      </c>
    </row>
    <row r="115" spans="1:6" ht="89.25">
      <c r="A115" s="8" t="s">
        <v>50</v>
      </c>
      <c r="B115" s="131" t="s">
        <v>85</v>
      </c>
      <c r="C115" s="8" t="s">
        <v>16</v>
      </c>
      <c r="D115" s="9">
        <v>72</v>
      </c>
      <c r="E115" s="136"/>
      <c r="F115" s="9">
        <f t="shared" si="6"/>
        <v>0</v>
      </c>
    </row>
    <row r="116" spans="1:6" ht="51">
      <c r="A116" s="8" t="s">
        <v>60</v>
      </c>
      <c r="B116" s="132" t="s">
        <v>92</v>
      </c>
      <c r="C116" s="126" t="s">
        <v>16</v>
      </c>
      <c r="D116" s="127">
        <v>32</v>
      </c>
      <c r="E116" s="139"/>
      <c r="F116" s="127">
        <f t="shared" si="6"/>
        <v>0</v>
      </c>
    </row>
    <row r="117" spans="1:6" ht="17.25" customHeight="1">
      <c r="A117" s="79"/>
      <c r="B117" s="157" t="s">
        <v>84</v>
      </c>
      <c r="C117" s="157"/>
      <c r="D117" s="157"/>
      <c r="E117" s="143"/>
      <c r="F117" s="67">
        <f>SUM(F108:F116)</f>
        <v>0</v>
      </c>
    </row>
    <row r="118" spans="1:6" ht="17.25" customHeight="1">
      <c r="A118" s="75"/>
      <c r="B118" s="64" t="s">
        <v>86</v>
      </c>
      <c r="C118" s="76"/>
      <c r="D118" s="77"/>
      <c r="E118" s="142"/>
      <c r="F118" s="78"/>
    </row>
    <row r="119" spans="1:6" ht="51">
      <c r="A119" s="27" t="s">
        <v>5</v>
      </c>
      <c r="B119" s="18" t="s">
        <v>136</v>
      </c>
      <c r="C119" s="8" t="s">
        <v>8</v>
      </c>
      <c r="D119" s="9">
        <v>14</v>
      </c>
      <c r="E119" s="136"/>
      <c r="F119" s="9">
        <f aca="true" t="shared" si="7" ref="F119:F127">D119*E119</f>
        <v>0</v>
      </c>
    </row>
    <row r="120" spans="1:6" ht="114.75">
      <c r="A120" s="8" t="s">
        <v>10</v>
      </c>
      <c r="B120" s="18" t="s">
        <v>14</v>
      </c>
      <c r="C120" s="8" t="s">
        <v>11</v>
      </c>
      <c r="D120" s="9">
        <v>11</v>
      </c>
      <c r="E120" s="136"/>
      <c r="F120" s="9">
        <f t="shared" si="7"/>
        <v>0</v>
      </c>
    </row>
    <row r="121" spans="1:6" ht="116.25">
      <c r="A121" s="107" t="s">
        <v>13</v>
      </c>
      <c r="B121" s="123" t="s">
        <v>89</v>
      </c>
      <c r="C121" s="107" t="s">
        <v>11</v>
      </c>
      <c r="D121" s="31">
        <v>4</v>
      </c>
      <c r="E121" s="137"/>
      <c r="F121" s="31">
        <f t="shared" si="7"/>
        <v>0</v>
      </c>
    </row>
    <row r="122" spans="1:6" ht="51">
      <c r="A122" s="8" t="s">
        <v>15</v>
      </c>
      <c r="B122" s="18" t="s">
        <v>70</v>
      </c>
      <c r="C122" s="8" t="s">
        <v>8</v>
      </c>
      <c r="D122" s="9">
        <v>1</v>
      </c>
      <c r="E122" s="136"/>
      <c r="F122" s="9">
        <f t="shared" si="7"/>
        <v>0</v>
      </c>
    </row>
    <row r="123" spans="1:6" ht="76.5">
      <c r="A123" s="8" t="s">
        <v>17</v>
      </c>
      <c r="B123" s="18" t="s">
        <v>88</v>
      </c>
      <c r="C123" s="8" t="s">
        <v>8</v>
      </c>
      <c r="D123" s="9">
        <v>3</v>
      </c>
      <c r="E123" s="136"/>
      <c r="F123" s="9">
        <f t="shared" si="7"/>
        <v>0</v>
      </c>
    </row>
    <row r="124" spans="1:6" ht="38.25">
      <c r="A124" s="8" t="s">
        <v>19</v>
      </c>
      <c r="B124" s="18" t="s">
        <v>90</v>
      </c>
      <c r="C124" s="8" t="s">
        <v>16</v>
      </c>
      <c r="D124" s="31">
        <v>68</v>
      </c>
      <c r="E124" s="136"/>
      <c r="F124" s="9">
        <f t="shared" si="7"/>
        <v>0</v>
      </c>
    </row>
    <row r="125" spans="1:6" ht="52.5">
      <c r="A125" s="8" t="s">
        <v>49</v>
      </c>
      <c r="B125" s="18" t="s">
        <v>91</v>
      </c>
      <c r="C125" s="8" t="s">
        <v>8</v>
      </c>
      <c r="D125" s="9">
        <v>9</v>
      </c>
      <c r="E125" s="136"/>
      <c r="F125" s="9">
        <f t="shared" si="7"/>
        <v>0</v>
      </c>
    </row>
    <row r="126" spans="1:6" ht="38.25">
      <c r="A126" s="117" t="s">
        <v>50</v>
      </c>
      <c r="B126" s="131" t="s">
        <v>130</v>
      </c>
      <c r="C126" s="8" t="s">
        <v>131</v>
      </c>
      <c r="D126" s="9">
        <v>14</v>
      </c>
      <c r="E126" s="136"/>
      <c r="F126" s="9">
        <f>D126*E126</f>
        <v>0</v>
      </c>
    </row>
    <row r="127" spans="1:6" ht="89.25">
      <c r="A127" s="34" t="s">
        <v>60</v>
      </c>
      <c r="B127" s="74" t="s">
        <v>124</v>
      </c>
      <c r="C127" s="34" t="s">
        <v>18</v>
      </c>
      <c r="D127" s="35">
        <v>1</v>
      </c>
      <c r="E127" s="138"/>
      <c r="F127" s="35">
        <f t="shared" si="7"/>
        <v>0</v>
      </c>
    </row>
    <row r="128" spans="1:6" ht="17.25" customHeight="1">
      <c r="A128" s="83"/>
      <c r="B128" s="176" t="s">
        <v>87</v>
      </c>
      <c r="C128" s="176"/>
      <c r="D128" s="176"/>
      <c r="E128" s="144"/>
      <c r="F128" s="84">
        <f>SUM(F119:F127)</f>
        <v>0</v>
      </c>
    </row>
    <row r="129" spans="1:6" ht="17.25" customHeight="1">
      <c r="A129" s="79"/>
      <c r="B129" s="157" t="s">
        <v>100</v>
      </c>
      <c r="C129" s="157"/>
      <c r="D129" s="157"/>
      <c r="E129" s="143"/>
      <c r="F129" s="177">
        <f>F58+F74+F90+F106+F117+F128</f>
        <v>0</v>
      </c>
    </row>
    <row r="130" spans="1:6" ht="17.25" customHeight="1">
      <c r="A130" s="80"/>
      <c r="B130" s="157" t="s">
        <v>99</v>
      </c>
      <c r="C130" s="157"/>
      <c r="D130" s="157"/>
      <c r="E130" s="141"/>
      <c r="F130" s="82">
        <f>F34+F43+F129</f>
        <v>0</v>
      </c>
    </row>
    <row r="131" spans="1:6" ht="17.25" customHeight="1">
      <c r="A131" s="85" t="s">
        <v>98</v>
      </c>
      <c r="B131" s="64" t="s">
        <v>93</v>
      </c>
      <c r="C131" s="65"/>
      <c r="D131" s="66"/>
      <c r="E131" s="145"/>
      <c r="F131" s="15"/>
    </row>
    <row r="132" spans="1:6" ht="17.25" customHeight="1">
      <c r="A132" s="102" t="s">
        <v>97</v>
      </c>
      <c r="B132" s="103" t="s">
        <v>61</v>
      </c>
      <c r="C132" s="104"/>
      <c r="D132" s="105"/>
      <c r="E132" s="146"/>
      <c r="F132" s="106"/>
    </row>
    <row r="133" spans="1:6" ht="25.5">
      <c r="A133" s="107" t="s">
        <v>5</v>
      </c>
      <c r="B133" s="108" t="s">
        <v>4</v>
      </c>
      <c r="C133" s="107" t="s">
        <v>8</v>
      </c>
      <c r="D133" s="31">
        <v>6</v>
      </c>
      <c r="E133" s="137"/>
      <c r="F133" s="31">
        <f aca="true" t="shared" si="8" ref="F133:F142">D133*E133</f>
        <v>0</v>
      </c>
    </row>
    <row r="134" spans="1:6" ht="51">
      <c r="A134" s="109" t="s">
        <v>10</v>
      </c>
      <c r="B134" s="108" t="s">
        <v>62</v>
      </c>
      <c r="C134" s="107" t="s">
        <v>8</v>
      </c>
      <c r="D134" s="31">
        <v>5</v>
      </c>
      <c r="E134" s="137"/>
      <c r="F134" s="31">
        <f t="shared" si="8"/>
        <v>0</v>
      </c>
    </row>
    <row r="135" spans="1:6" ht="38.25">
      <c r="A135" s="107" t="s">
        <v>13</v>
      </c>
      <c r="B135" s="108" t="s">
        <v>63</v>
      </c>
      <c r="C135" s="107" t="s">
        <v>8</v>
      </c>
      <c r="D135" s="31">
        <v>1</v>
      </c>
      <c r="E135" s="136"/>
      <c r="F135" s="31">
        <f t="shared" si="8"/>
        <v>0</v>
      </c>
    </row>
    <row r="136" spans="1:6" ht="38.25">
      <c r="A136" s="107" t="s">
        <v>15</v>
      </c>
      <c r="B136" s="108" t="s">
        <v>64</v>
      </c>
      <c r="C136" s="107" t="s">
        <v>8</v>
      </c>
      <c r="D136" s="31">
        <v>6</v>
      </c>
      <c r="E136" s="137"/>
      <c r="F136" s="31">
        <f t="shared" si="8"/>
        <v>0</v>
      </c>
    </row>
    <row r="137" spans="1:6" ht="38.25">
      <c r="A137" s="107" t="s">
        <v>17</v>
      </c>
      <c r="B137" s="131" t="s">
        <v>130</v>
      </c>
      <c r="C137" s="8" t="s">
        <v>131</v>
      </c>
      <c r="D137" s="9">
        <v>5</v>
      </c>
      <c r="E137" s="136"/>
      <c r="F137" s="9">
        <f>D137*E137</f>
        <v>0</v>
      </c>
    </row>
    <row r="138" spans="1:6" ht="38.25">
      <c r="A138" s="8" t="s">
        <v>19</v>
      </c>
      <c r="B138" s="18" t="s">
        <v>107</v>
      </c>
      <c r="C138" s="8" t="s">
        <v>36</v>
      </c>
      <c r="D138" s="9">
        <v>7</v>
      </c>
      <c r="E138" s="136"/>
      <c r="F138" s="9">
        <f t="shared" si="8"/>
        <v>0</v>
      </c>
    </row>
    <row r="139" spans="1:6" ht="38.25">
      <c r="A139" s="8" t="s">
        <v>49</v>
      </c>
      <c r="B139" s="18" t="s">
        <v>65</v>
      </c>
      <c r="C139" s="8" t="s">
        <v>11</v>
      </c>
      <c r="D139" s="9">
        <v>26</v>
      </c>
      <c r="E139" s="136"/>
      <c r="F139" s="9">
        <f t="shared" si="8"/>
        <v>0</v>
      </c>
    </row>
    <row r="140" spans="1:6" ht="39.75">
      <c r="A140" s="8" t="s">
        <v>50</v>
      </c>
      <c r="B140" s="18" t="s">
        <v>9</v>
      </c>
      <c r="C140" s="8" t="s">
        <v>11</v>
      </c>
      <c r="D140" s="9">
        <v>8</v>
      </c>
      <c r="E140" s="136"/>
      <c r="F140" s="9">
        <f t="shared" si="8"/>
        <v>0</v>
      </c>
    </row>
    <row r="141" spans="1:6" ht="39.75">
      <c r="A141" s="8" t="s">
        <v>60</v>
      </c>
      <c r="B141" s="110" t="s">
        <v>66</v>
      </c>
      <c r="C141" s="98" t="s">
        <v>36</v>
      </c>
      <c r="D141" s="99">
        <v>32</v>
      </c>
      <c r="E141" s="138"/>
      <c r="F141" s="99">
        <f t="shared" si="8"/>
        <v>0</v>
      </c>
    </row>
    <row r="142" spans="1:6" ht="38.25">
      <c r="A142" s="8" t="s">
        <v>76</v>
      </c>
      <c r="B142" s="18" t="s">
        <v>116</v>
      </c>
      <c r="C142" s="8" t="s">
        <v>8</v>
      </c>
      <c r="D142" s="9">
        <v>1</v>
      </c>
      <c r="E142" s="136"/>
      <c r="F142" s="9">
        <f t="shared" si="8"/>
        <v>0</v>
      </c>
    </row>
    <row r="143" spans="1:6" ht="38.25">
      <c r="A143" s="107" t="s">
        <v>132</v>
      </c>
      <c r="B143" s="108" t="s">
        <v>118</v>
      </c>
      <c r="C143" s="107" t="s">
        <v>117</v>
      </c>
      <c r="D143" s="31">
        <v>9</v>
      </c>
      <c r="E143" s="137"/>
      <c r="F143" s="31">
        <f>D143*E143</f>
        <v>0</v>
      </c>
    </row>
    <row r="144" spans="1:6" ht="14.25">
      <c r="A144" s="111"/>
      <c r="B144" s="112" t="s">
        <v>96</v>
      </c>
      <c r="C144" s="113"/>
      <c r="D144" s="114"/>
      <c r="E144" s="147"/>
      <c r="F144" s="115">
        <f>SUM(F133:F143)</f>
        <v>0</v>
      </c>
    </row>
    <row r="145" spans="1:6" ht="14.25">
      <c r="A145" s="75" t="s">
        <v>119</v>
      </c>
      <c r="B145" s="64" t="s">
        <v>67</v>
      </c>
      <c r="C145" s="76"/>
      <c r="D145" s="77"/>
      <c r="E145" s="142"/>
      <c r="F145" s="78"/>
    </row>
    <row r="146" spans="1:6" ht="14.25">
      <c r="A146" s="22"/>
      <c r="B146" s="3" t="s">
        <v>120</v>
      </c>
      <c r="C146" s="12"/>
      <c r="D146" s="13"/>
      <c r="E146" s="148"/>
      <c r="F146" s="38"/>
    </row>
    <row r="147" spans="1:6" ht="51">
      <c r="A147" s="27" t="s">
        <v>5</v>
      </c>
      <c r="B147" s="18" t="s">
        <v>134</v>
      </c>
      <c r="C147" s="8" t="s">
        <v>8</v>
      </c>
      <c r="D147" s="9">
        <v>16</v>
      </c>
      <c r="E147" s="136"/>
      <c r="F147" s="9">
        <f aca="true" t="shared" si="9" ref="F147:F155">D147*E147</f>
        <v>0</v>
      </c>
    </row>
    <row r="148" spans="1:6" ht="114.75">
      <c r="A148" s="8" t="s">
        <v>10</v>
      </c>
      <c r="B148" s="18" t="s">
        <v>14</v>
      </c>
      <c r="C148" s="8" t="s">
        <v>11</v>
      </c>
      <c r="D148" s="9">
        <v>8</v>
      </c>
      <c r="E148" s="136"/>
      <c r="F148" s="9">
        <f t="shared" si="9"/>
        <v>0</v>
      </c>
    </row>
    <row r="149" spans="1:6" ht="25.5">
      <c r="A149" s="8" t="s">
        <v>13</v>
      </c>
      <c r="B149" s="108" t="s">
        <v>128</v>
      </c>
      <c r="C149" s="107" t="s">
        <v>129</v>
      </c>
      <c r="D149" s="31">
        <v>6</v>
      </c>
      <c r="E149" s="137"/>
      <c r="F149" s="31">
        <f>D149*E149</f>
        <v>0</v>
      </c>
    </row>
    <row r="150" spans="1:6" ht="51">
      <c r="A150" s="8" t="s">
        <v>15</v>
      </c>
      <c r="B150" s="18" t="s">
        <v>70</v>
      </c>
      <c r="C150" s="8" t="s">
        <v>8</v>
      </c>
      <c r="D150" s="9">
        <v>2</v>
      </c>
      <c r="E150" s="136"/>
      <c r="F150" s="9">
        <f t="shared" si="9"/>
        <v>0</v>
      </c>
    </row>
    <row r="151" spans="1:6" ht="38.25">
      <c r="A151" s="8" t="s">
        <v>17</v>
      </c>
      <c r="B151" s="18" t="s">
        <v>125</v>
      </c>
      <c r="C151" s="8" t="s">
        <v>126</v>
      </c>
      <c r="D151" s="9">
        <v>2</v>
      </c>
      <c r="E151" s="136"/>
      <c r="F151" s="9">
        <f t="shared" si="9"/>
        <v>0</v>
      </c>
    </row>
    <row r="152" spans="1:6" ht="76.5">
      <c r="A152" s="8" t="s">
        <v>19</v>
      </c>
      <c r="B152" s="18" t="s">
        <v>71</v>
      </c>
      <c r="C152" s="8" t="s">
        <v>8</v>
      </c>
      <c r="D152" s="9">
        <v>2</v>
      </c>
      <c r="E152" s="136"/>
      <c r="F152" s="9">
        <f t="shared" si="9"/>
        <v>0</v>
      </c>
    </row>
    <row r="153" spans="1:6" ht="52.5">
      <c r="A153" s="8" t="s">
        <v>49</v>
      </c>
      <c r="B153" s="18" t="s">
        <v>57</v>
      </c>
      <c r="C153" s="8" t="s">
        <v>8</v>
      </c>
      <c r="D153" s="9">
        <v>4</v>
      </c>
      <c r="E153" s="136"/>
      <c r="F153" s="9">
        <f t="shared" si="9"/>
        <v>0</v>
      </c>
    </row>
    <row r="154" spans="1:6" ht="39.75">
      <c r="A154" s="8" t="s">
        <v>50</v>
      </c>
      <c r="B154" s="18" t="s">
        <v>72</v>
      </c>
      <c r="C154" s="8" t="s">
        <v>8</v>
      </c>
      <c r="D154" s="9">
        <v>4</v>
      </c>
      <c r="E154" s="136"/>
      <c r="F154" s="9">
        <f t="shared" si="9"/>
        <v>0</v>
      </c>
    </row>
    <row r="155" spans="1:6" ht="52.5">
      <c r="A155" s="8" t="s">
        <v>60</v>
      </c>
      <c r="B155" s="74" t="s">
        <v>73</v>
      </c>
      <c r="C155" s="60" t="s">
        <v>8</v>
      </c>
      <c r="D155" s="61">
        <v>5</v>
      </c>
      <c r="E155" s="136"/>
      <c r="F155" s="61">
        <f t="shared" si="9"/>
        <v>0</v>
      </c>
    </row>
    <row r="156" spans="1:6" ht="51">
      <c r="A156" s="8" t="s">
        <v>76</v>
      </c>
      <c r="B156" s="18" t="s">
        <v>139</v>
      </c>
      <c r="C156" s="8" t="s">
        <v>131</v>
      </c>
      <c r="D156" s="9">
        <v>4.5</v>
      </c>
      <c r="E156" s="136"/>
      <c r="F156" s="9">
        <f>D156*E156</f>
        <v>0</v>
      </c>
    </row>
    <row r="157" spans="1:6" ht="38.25">
      <c r="A157" s="8" t="s">
        <v>132</v>
      </c>
      <c r="B157" s="131" t="s">
        <v>130</v>
      </c>
      <c r="C157" s="8" t="s">
        <v>131</v>
      </c>
      <c r="D157" s="9">
        <v>11</v>
      </c>
      <c r="E157" s="136"/>
      <c r="F157" s="9">
        <f>D157*E157</f>
        <v>0</v>
      </c>
    </row>
    <row r="158" spans="1:6" ht="89.25">
      <c r="A158" s="8" t="s">
        <v>39</v>
      </c>
      <c r="B158" s="131" t="s">
        <v>85</v>
      </c>
      <c r="C158" s="8" t="s">
        <v>16</v>
      </c>
      <c r="D158" s="9">
        <v>144</v>
      </c>
      <c r="E158" s="136"/>
      <c r="F158" s="9">
        <f>D158*E158</f>
        <v>0</v>
      </c>
    </row>
    <row r="159" spans="1:6" ht="14.25">
      <c r="A159" s="79"/>
      <c r="B159" s="157" t="s">
        <v>123</v>
      </c>
      <c r="C159" s="157"/>
      <c r="D159" s="157"/>
      <c r="E159" s="143"/>
      <c r="F159" s="67">
        <f>SUM(F147:F158)</f>
        <v>0</v>
      </c>
    </row>
    <row r="160" spans="1:6" ht="14.25">
      <c r="A160" s="75"/>
      <c r="B160" s="64" t="s">
        <v>121</v>
      </c>
      <c r="C160" s="76"/>
      <c r="D160" s="77"/>
      <c r="E160" s="142"/>
      <c r="F160" s="78"/>
    </row>
    <row r="161" spans="1:6" ht="51">
      <c r="A161" s="27" t="s">
        <v>5</v>
      </c>
      <c r="B161" s="18" t="s">
        <v>134</v>
      </c>
      <c r="C161" s="8" t="s">
        <v>8</v>
      </c>
      <c r="D161" s="9">
        <v>20</v>
      </c>
      <c r="E161" s="136"/>
      <c r="F161" s="9">
        <f aca="true" t="shared" si="10" ref="F161:F171">D161*E161</f>
        <v>0</v>
      </c>
    </row>
    <row r="162" spans="1:6" ht="114.75">
      <c r="A162" s="8" t="s">
        <v>10</v>
      </c>
      <c r="B162" s="18" t="s">
        <v>14</v>
      </c>
      <c r="C162" s="8" t="s">
        <v>11</v>
      </c>
      <c r="D162" s="9">
        <v>14</v>
      </c>
      <c r="E162" s="136"/>
      <c r="F162" s="9">
        <f t="shared" si="10"/>
        <v>0</v>
      </c>
    </row>
    <row r="163" spans="1:6" ht="25.5">
      <c r="A163" s="8" t="s">
        <v>13</v>
      </c>
      <c r="B163" s="108" t="s">
        <v>128</v>
      </c>
      <c r="C163" s="107" t="s">
        <v>129</v>
      </c>
      <c r="D163" s="31">
        <v>6</v>
      </c>
      <c r="E163" s="137"/>
      <c r="F163" s="31">
        <f>D163*E163</f>
        <v>0</v>
      </c>
    </row>
    <row r="164" spans="1:6" ht="51">
      <c r="A164" s="8" t="s">
        <v>15</v>
      </c>
      <c r="B164" s="18" t="s">
        <v>70</v>
      </c>
      <c r="C164" s="8" t="s">
        <v>8</v>
      </c>
      <c r="D164" s="9">
        <v>2</v>
      </c>
      <c r="E164" s="136"/>
      <c r="F164" s="9">
        <f t="shared" si="10"/>
        <v>0</v>
      </c>
    </row>
    <row r="165" spans="1:6" ht="38.25">
      <c r="A165" s="8" t="s">
        <v>17</v>
      </c>
      <c r="B165" s="18" t="s">
        <v>125</v>
      </c>
      <c r="C165" s="8" t="s">
        <v>126</v>
      </c>
      <c r="D165" s="9">
        <v>2</v>
      </c>
      <c r="E165" s="136"/>
      <c r="F165" s="9">
        <f t="shared" si="10"/>
        <v>0</v>
      </c>
    </row>
    <row r="166" spans="1:6" ht="76.5">
      <c r="A166" s="8" t="s">
        <v>19</v>
      </c>
      <c r="B166" s="18" t="s">
        <v>71</v>
      </c>
      <c r="C166" s="8" t="s">
        <v>8</v>
      </c>
      <c r="D166" s="9">
        <v>3</v>
      </c>
      <c r="E166" s="136"/>
      <c r="F166" s="9">
        <f t="shared" si="10"/>
        <v>0</v>
      </c>
    </row>
    <row r="167" spans="1:6" ht="76.5">
      <c r="A167" s="8" t="s">
        <v>49</v>
      </c>
      <c r="B167" s="18" t="s">
        <v>77</v>
      </c>
      <c r="C167" s="8" t="s">
        <v>8</v>
      </c>
      <c r="D167" s="9">
        <v>2</v>
      </c>
      <c r="E167" s="136"/>
      <c r="F167" s="9">
        <f t="shared" si="10"/>
        <v>0</v>
      </c>
    </row>
    <row r="168" spans="1:6" ht="38.25">
      <c r="A168" s="8" t="s">
        <v>50</v>
      </c>
      <c r="B168" s="18" t="s">
        <v>78</v>
      </c>
      <c r="C168" s="8" t="s">
        <v>16</v>
      </c>
      <c r="D168" s="31">
        <v>175</v>
      </c>
      <c r="E168" s="136"/>
      <c r="F168" s="9">
        <f t="shared" si="10"/>
        <v>0</v>
      </c>
    </row>
    <row r="169" spans="1:6" ht="52.5">
      <c r="A169" s="8" t="s">
        <v>60</v>
      </c>
      <c r="B169" s="18" t="s">
        <v>57</v>
      </c>
      <c r="C169" s="8" t="s">
        <v>8</v>
      </c>
      <c r="D169" s="9">
        <v>4</v>
      </c>
      <c r="E169" s="136"/>
      <c r="F169" s="9">
        <f t="shared" si="10"/>
        <v>0</v>
      </c>
    </row>
    <row r="170" spans="1:6" ht="39.75">
      <c r="A170" s="8" t="s">
        <v>76</v>
      </c>
      <c r="B170" s="18" t="s">
        <v>72</v>
      </c>
      <c r="C170" s="8" t="s">
        <v>8</v>
      </c>
      <c r="D170" s="9">
        <v>2</v>
      </c>
      <c r="E170" s="136"/>
      <c r="F170" s="9">
        <f t="shared" si="10"/>
        <v>0</v>
      </c>
    </row>
    <row r="171" spans="1:6" ht="52.5">
      <c r="A171" s="8" t="s">
        <v>132</v>
      </c>
      <c r="B171" s="74" t="s">
        <v>73</v>
      </c>
      <c r="C171" s="60" t="s">
        <v>8</v>
      </c>
      <c r="D171" s="61">
        <v>9</v>
      </c>
      <c r="E171" s="136"/>
      <c r="F171" s="61">
        <f t="shared" si="10"/>
        <v>0</v>
      </c>
    </row>
    <row r="172" spans="1:6" ht="51">
      <c r="A172" s="8" t="s">
        <v>39</v>
      </c>
      <c r="B172" s="18" t="s">
        <v>139</v>
      </c>
      <c r="C172" s="8" t="s">
        <v>131</v>
      </c>
      <c r="D172" s="9">
        <v>4.5</v>
      </c>
      <c r="E172" s="136"/>
      <c r="F172" s="9">
        <f>D172*E172</f>
        <v>0</v>
      </c>
    </row>
    <row r="173" spans="1:6" ht="38.25">
      <c r="A173" s="8" t="s">
        <v>135</v>
      </c>
      <c r="B173" s="131" t="s">
        <v>130</v>
      </c>
      <c r="C173" s="8" t="s">
        <v>131</v>
      </c>
      <c r="D173" s="9">
        <v>11</v>
      </c>
      <c r="E173" s="136"/>
      <c r="F173" s="9">
        <f>D173*E173</f>
        <v>0</v>
      </c>
    </row>
    <row r="174" spans="1:6" ht="89.25">
      <c r="A174" s="8" t="s">
        <v>140</v>
      </c>
      <c r="B174" s="131" t="s">
        <v>85</v>
      </c>
      <c r="C174" s="8" t="s">
        <v>16</v>
      </c>
      <c r="D174" s="9">
        <v>144</v>
      </c>
      <c r="E174" s="136"/>
      <c r="F174" s="9">
        <f>D174*E174</f>
        <v>0</v>
      </c>
    </row>
    <row r="175" spans="1:6" ht="14.25">
      <c r="A175" s="79"/>
      <c r="B175" s="157" t="s">
        <v>122</v>
      </c>
      <c r="C175" s="157"/>
      <c r="D175" s="157"/>
      <c r="E175" s="72"/>
      <c r="F175" s="67">
        <f>SUM(F161:F174)</f>
        <v>0</v>
      </c>
    </row>
    <row r="176" spans="1:6" ht="17.25" customHeight="1">
      <c r="A176" s="79"/>
      <c r="B176" s="157" t="s">
        <v>95</v>
      </c>
      <c r="C176" s="157"/>
      <c r="D176" s="157"/>
      <c r="E176" s="72"/>
      <c r="F176" s="67">
        <f>F175+F159</f>
        <v>0</v>
      </c>
    </row>
    <row r="177" spans="1:6" ht="17.25" customHeight="1">
      <c r="A177" s="80"/>
      <c r="B177" s="157" t="s">
        <v>94</v>
      </c>
      <c r="C177" s="157"/>
      <c r="D177" s="157"/>
      <c r="E177" s="81"/>
      <c r="F177" s="82">
        <f>++F176+F144</f>
        <v>0</v>
      </c>
    </row>
    <row r="178" spans="1:6" ht="14.25">
      <c r="A178" s="24"/>
      <c r="B178" s="63"/>
      <c r="C178" s="63"/>
      <c r="D178" s="63"/>
      <c r="E178" s="10"/>
      <c r="F178" s="11"/>
    </row>
    <row r="179" spans="1:6" ht="14.25">
      <c r="A179" s="36"/>
      <c r="B179" s="88"/>
      <c r="C179" s="88"/>
      <c r="D179" s="88"/>
      <c r="E179" s="87"/>
      <c r="F179" s="89"/>
    </row>
    <row r="180" spans="1:6" ht="14.25">
      <c r="A180" s="25"/>
      <c r="B180" s="19"/>
      <c r="C180" s="1"/>
      <c r="D180" s="1"/>
      <c r="E180" s="1"/>
      <c r="F180" s="39"/>
    </row>
    <row r="181" spans="1:6" ht="14.25">
      <c r="A181" s="25"/>
      <c r="B181" s="19"/>
      <c r="C181" s="1"/>
      <c r="D181" s="1"/>
      <c r="E181" s="1"/>
      <c r="F181" s="39"/>
    </row>
    <row r="182" spans="1:6" ht="14.25">
      <c r="A182" s="159" t="s">
        <v>20</v>
      </c>
      <c r="B182" s="159"/>
      <c r="C182" s="159"/>
      <c r="D182" s="159"/>
      <c r="E182" s="159"/>
      <c r="F182" s="159"/>
    </row>
    <row r="183" spans="1:6" ht="14.25">
      <c r="A183" s="49"/>
      <c r="B183" s="50"/>
      <c r="C183" s="51"/>
      <c r="D183" s="51"/>
      <c r="E183" s="51"/>
      <c r="F183" s="52"/>
    </row>
    <row r="184" spans="1:6" ht="14.25">
      <c r="A184" s="50"/>
      <c r="B184" s="159" t="s">
        <v>21</v>
      </c>
      <c r="C184" s="159"/>
      <c r="D184" s="159"/>
      <c r="E184" s="53"/>
      <c r="F184" s="51" t="s">
        <v>22</v>
      </c>
    </row>
    <row r="185" spans="1:6" ht="14.25">
      <c r="A185" s="54"/>
      <c r="B185" s="32"/>
      <c r="C185" s="45"/>
      <c r="D185" s="45"/>
      <c r="E185" s="32"/>
      <c r="F185" s="55"/>
    </row>
    <row r="186" spans="1:6" ht="14.25">
      <c r="A186" s="51" t="s">
        <v>41</v>
      </c>
      <c r="B186" s="42" t="s">
        <v>42</v>
      </c>
      <c r="C186" s="43"/>
      <c r="D186" s="43"/>
      <c r="E186" s="44"/>
      <c r="F186" s="44">
        <f>F187+F188+F192</f>
        <v>0</v>
      </c>
    </row>
    <row r="187" spans="1:6" ht="14.25">
      <c r="A187" s="51"/>
      <c r="B187" s="90" t="s">
        <v>108</v>
      </c>
      <c r="C187" s="91"/>
      <c r="D187" s="91"/>
      <c r="E187" s="92"/>
      <c r="F187" s="92">
        <f>F19</f>
        <v>0</v>
      </c>
    </row>
    <row r="188" spans="1:6" ht="14.25">
      <c r="A188" s="51"/>
      <c r="B188" s="90" t="s">
        <v>109</v>
      </c>
      <c r="C188" s="91"/>
      <c r="D188" s="91"/>
      <c r="E188" s="92"/>
      <c r="F188" s="93">
        <f>E189+E190+E191</f>
        <v>0</v>
      </c>
    </row>
    <row r="189" spans="1:5" ht="14.25">
      <c r="A189" s="51"/>
      <c r="B189" s="94" t="s">
        <v>110</v>
      </c>
      <c r="C189" s="95"/>
      <c r="D189" s="95"/>
      <c r="E189" s="96">
        <f>F34</f>
        <v>0</v>
      </c>
    </row>
    <row r="190" spans="1:5" ht="14.25">
      <c r="A190" s="51"/>
      <c r="B190" s="94" t="s">
        <v>111</v>
      </c>
      <c r="C190" s="95"/>
      <c r="D190" s="95"/>
      <c r="E190" s="96">
        <f>F43</f>
        <v>0</v>
      </c>
    </row>
    <row r="191" spans="1:5" ht="14.25">
      <c r="A191" s="51"/>
      <c r="B191" s="94" t="s">
        <v>112</v>
      </c>
      <c r="C191" s="95"/>
      <c r="D191" s="95"/>
      <c r="E191" s="96">
        <f>++F129</f>
        <v>0</v>
      </c>
    </row>
    <row r="192" spans="1:6" ht="14.25">
      <c r="A192" s="51"/>
      <c r="B192" s="90" t="s">
        <v>113</v>
      </c>
      <c r="C192" s="91"/>
      <c r="D192" s="91"/>
      <c r="E192" s="92"/>
      <c r="F192" s="93">
        <f>E193+E194</f>
        <v>0</v>
      </c>
    </row>
    <row r="193" spans="1:5" ht="14.25">
      <c r="A193" s="51"/>
      <c r="B193" s="94" t="s">
        <v>114</v>
      </c>
      <c r="C193" s="95"/>
      <c r="D193" s="95"/>
      <c r="E193" s="96">
        <f>F144</f>
        <v>0</v>
      </c>
    </row>
    <row r="194" spans="1:5" ht="14.25">
      <c r="A194" s="51"/>
      <c r="B194" s="94" t="s">
        <v>115</v>
      </c>
      <c r="C194" s="95"/>
      <c r="D194" s="95"/>
      <c r="E194" s="96">
        <f>F176</f>
        <v>0</v>
      </c>
    </row>
    <row r="195" spans="1:6" ht="17.25" customHeight="1">
      <c r="A195" s="50"/>
      <c r="B195" s="56"/>
      <c r="C195" s="57"/>
      <c r="D195" s="57"/>
      <c r="E195" s="58"/>
      <c r="F195" s="44"/>
    </row>
    <row r="196" spans="1:6" ht="17.25" customHeight="1">
      <c r="A196" s="47"/>
      <c r="B196" s="46"/>
      <c r="C196" s="46"/>
      <c r="D196" s="158" t="s">
        <v>23</v>
      </c>
      <c r="E196" s="158"/>
      <c r="F196" s="44">
        <f>+F186</f>
        <v>0</v>
      </c>
    </row>
    <row r="197" spans="1:6" ht="17.25" customHeight="1">
      <c r="A197" s="47"/>
      <c r="B197" s="46"/>
      <c r="C197" s="46"/>
      <c r="D197" s="158" t="s">
        <v>24</v>
      </c>
      <c r="E197" s="158"/>
      <c r="F197" s="44">
        <f>F196*0.25</f>
        <v>0</v>
      </c>
    </row>
    <row r="198" spans="1:6" ht="14.25">
      <c r="A198" s="47"/>
      <c r="B198" s="46"/>
      <c r="C198" s="46"/>
      <c r="D198" s="158" t="s">
        <v>25</v>
      </c>
      <c r="E198" s="158"/>
      <c r="F198" s="44">
        <f>F196+F197</f>
        <v>0</v>
      </c>
    </row>
    <row r="199" spans="1:6" ht="14.25">
      <c r="A199" s="36"/>
      <c r="B199" s="48"/>
      <c r="C199" s="37"/>
      <c r="D199" s="59"/>
      <c r="E199" s="59"/>
      <c r="F199" s="52"/>
    </row>
    <row r="200" spans="1:6" ht="14.25">
      <c r="A200" s="36"/>
      <c r="B200" s="48"/>
      <c r="C200" s="37"/>
      <c r="D200" s="37"/>
      <c r="E200" s="37"/>
      <c r="F200" s="40"/>
    </row>
    <row r="201" spans="1:6" ht="14.25">
      <c r="A201" s="25"/>
      <c r="B201" s="19"/>
      <c r="C201" s="1"/>
      <c r="D201" s="1"/>
      <c r="E201" s="1"/>
      <c r="F201" s="39"/>
    </row>
    <row r="202" spans="2:6" ht="14.25">
      <c r="B202" s="19"/>
      <c r="C202" s="1"/>
      <c r="D202" s="1"/>
      <c r="E202" s="1"/>
      <c r="F202" s="39"/>
    </row>
    <row r="203" spans="2:6" ht="14.25">
      <c r="B203" s="19"/>
      <c r="C203" s="1"/>
      <c r="D203" s="1"/>
      <c r="E203" s="1"/>
      <c r="F203" s="39"/>
    </row>
    <row r="204" spans="2:6" ht="14.25">
      <c r="B204" s="19"/>
      <c r="C204" s="1"/>
      <c r="D204" s="1"/>
      <c r="E204" s="1"/>
      <c r="F204" s="39"/>
    </row>
    <row r="205" spans="2:6" ht="14.25">
      <c r="B205" s="19"/>
      <c r="C205" s="1"/>
      <c r="D205" s="1"/>
      <c r="E205" s="1"/>
      <c r="F205" s="39"/>
    </row>
    <row r="206" spans="2:6" ht="17.25" customHeight="1">
      <c r="B206" s="19"/>
      <c r="C206" s="1"/>
      <c r="D206" s="1"/>
      <c r="E206" s="1"/>
      <c r="F206" s="39"/>
    </row>
    <row r="207" spans="2:6" ht="17.25" customHeight="1">
      <c r="B207" s="19"/>
      <c r="C207" s="1"/>
      <c r="D207" s="1"/>
      <c r="E207" s="1"/>
      <c r="F207" s="39"/>
    </row>
    <row r="208" spans="2:6" ht="14.25">
      <c r="B208" s="19"/>
      <c r="C208" s="1"/>
      <c r="D208" s="1"/>
      <c r="E208" s="1"/>
      <c r="F208" s="39"/>
    </row>
    <row r="209" spans="2:6" ht="14.25">
      <c r="B209" s="19"/>
      <c r="C209" s="1"/>
      <c r="D209" s="1"/>
      <c r="E209" s="1"/>
      <c r="F209" s="39"/>
    </row>
    <row r="210" spans="2:6" ht="14.25">
      <c r="B210" s="19"/>
      <c r="C210" s="1"/>
      <c r="D210" s="1"/>
      <c r="E210" s="1"/>
      <c r="F210" s="39"/>
    </row>
    <row r="211" spans="2:6" ht="14.25">
      <c r="B211" s="19"/>
      <c r="C211" s="1"/>
      <c r="D211" s="1"/>
      <c r="E211" s="1"/>
      <c r="F211" s="39"/>
    </row>
    <row r="212" spans="2:6" ht="14.25">
      <c r="B212" s="19"/>
      <c r="C212" s="1"/>
      <c r="D212" s="1"/>
      <c r="E212" s="1"/>
      <c r="F212" s="39"/>
    </row>
    <row r="213" spans="2:6" ht="14.25">
      <c r="B213" s="19"/>
      <c r="C213" s="1"/>
      <c r="D213" s="1"/>
      <c r="E213" s="1"/>
      <c r="F213" s="39"/>
    </row>
    <row r="214" spans="2:6" ht="14.25">
      <c r="B214" s="19"/>
      <c r="C214" s="1"/>
      <c r="D214" s="1"/>
      <c r="E214" s="1"/>
      <c r="F214" s="39"/>
    </row>
    <row r="215" spans="2:6" ht="14.25">
      <c r="B215" s="19"/>
      <c r="C215" s="1"/>
      <c r="D215" s="1"/>
      <c r="E215" s="1"/>
      <c r="F215" s="39"/>
    </row>
    <row r="216" spans="2:6" ht="14.25">
      <c r="B216" s="19"/>
      <c r="C216" s="1"/>
      <c r="D216" s="1"/>
      <c r="E216" s="1"/>
      <c r="F216" s="39"/>
    </row>
    <row r="217" spans="2:6" ht="14.25">
      <c r="B217" s="19"/>
      <c r="C217" s="1"/>
      <c r="D217" s="1"/>
      <c r="E217" s="1"/>
      <c r="F217" s="39"/>
    </row>
    <row r="218" spans="2:6" ht="14.25">
      <c r="B218" s="19"/>
      <c r="C218" s="1"/>
      <c r="D218" s="1"/>
      <c r="E218" s="1"/>
      <c r="F218" s="39"/>
    </row>
    <row r="219" spans="2:6" ht="14.25">
      <c r="B219" s="19"/>
      <c r="C219" s="1"/>
      <c r="D219" s="1"/>
      <c r="E219" s="1"/>
      <c r="F219" s="39"/>
    </row>
    <row r="220" spans="2:6" ht="17.25" customHeight="1">
      <c r="B220" s="19"/>
      <c r="C220" s="1"/>
      <c r="D220" s="1"/>
      <c r="E220" s="1"/>
      <c r="F220" s="39"/>
    </row>
    <row r="221" spans="2:6" ht="17.25" customHeight="1">
      <c r="B221" s="19"/>
      <c r="C221" s="1"/>
      <c r="D221" s="1"/>
      <c r="E221" s="1"/>
      <c r="F221" s="39"/>
    </row>
    <row r="222" spans="2:6" ht="17.25" customHeight="1">
      <c r="B222" s="19"/>
      <c r="C222" s="1"/>
      <c r="D222" s="1"/>
      <c r="E222" s="1"/>
      <c r="F222" s="39"/>
    </row>
    <row r="223" spans="2:6" ht="17.25" customHeight="1">
      <c r="B223" s="19"/>
      <c r="C223" s="1"/>
      <c r="D223" s="1"/>
      <c r="E223" s="1"/>
      <c r="F223" s="39"/>
    </row>
    <row r="224" spans="2:6" ht="14.25">
      <c r="B224" s="19"/>
      <c r="C224" s="1"/>
      <c r="D224" s="1"/>
      <c r="E224" s="1"/>
      <c r="F224" s="39"/>
    </row>
    <row r="225" spans="2:6" ht="14.25">
      <c r="B225" s="19"/>
      <c r="C225" s="1"/>
      <c r="D225" s="1"/>
      <c r="E225" s="1"/>
      <c r="F225" s="39"/>
    </row>
    <row r="226" spans="2:6" ht="14.25">
      <c r="B226" s="19"/>
      <c r="C226" s="1"/>
      <c r="D226" s="1"/>
      <c r="E226" s="1"/>
      <c r="F226" s="39"/>
    </row>
    <row r="227" spans="2:6" ht="14.25">
      <c r="B227" s="19"/>
      <c r="C227" s="1"/>
      <c r="D227" s="1"/>
      <c r="E227" s="1"/>
      <c r="F227" s="39"/>
    </row>
    <row r="228" spans="2:6" ht="14.25">
      <c r="B228" s="19"/>
      <c r="C228" s="1"/>
      <c r="D228" s="1"/>
      <c r="E228" s="1"/>
      <c r="F228" s="39"/>
    </row>
    <row r="229" spans="2:6" ht="14.25">
      <c r="B229" s="19"/>
      <c r="C229" s="1"/>
      <c r="D229" s="1"/>
      <c r="E229" s="1"/>
      <c r="F229" s="39"/>
    </row>
    <row r="230" spans="2:6" ht="14.25">
      <c r="B230" s="19"/>
      <c r="C230" s="1"/>
      <c r="D230" s="1"/>
      <c r="E230" s="1"/>
      <c r="F230" s="39"/>
    </row>
    <row r="231" spans="2:6" ht="14.25">
      <c r="B231" s="19"/>
      <c r="C231" s="1"/>
      <c r="D231" s="1"/>
      <c r="E231" s="1"/>
      <c r="F231" s="39"/>
    </row>
    <row r="232" spans="2:6" ht="17.25" customHeight="1">
      <c r="B232" s="19"/>
      <c r="C232" s="1"/>
      <c r="D232" s="1"/>
      <c r="E232" s="1"/>
      <c r="F232" s="39"/>
    </row>
    <row r="233" spans="2:6" ht="14.25">
      <c r="B233" s="19"/>
      <c r="C233" s="1"/>
      <c r="D233" s="1"/>
      <c r="E233" s="1"/>
      <c r="F233" s="39"/>
    </row>
    <row r="234" spans="2:6" ht="14.25">
      <c r="B234" s="19"/>
      <c r="C234" s="1"/>
      <c r="D234" s="1"/>
      <c r="E234" s="1"/>
      <c r="F234" s="39"/>
    </row>
    <row r="235" spans="2:6" ht="14.25">
      <c r="B235" s="19"/>
      <c r="C235" s="1"/>
      <c r="D235" s="1"/>
      <c r="E235" s="1"/>
      <c r="F235" s="39"/>
    </row>
    <row r="236" spans="2:6" ht="14.25">
      <c r="B236" s="19"/>
      <c r="C236" s="1"/>
      <c r="D236" s="1"/>
      <c r="E236" s="1"/>
      <c r="F236" s="39"/>
    </row>
    <row r="237" spans="2:6" ht="14.25">
      <c r="B237" s="19"/>
      <c r="C237" s="1"/>
      <c r="D237" s="1"/>
      <c r="E237" s="1"/>
      <c r="F237" s="39"/>
    </row>
    <row r="238" spans="2:6" ht="14.25">
      <c r="B238" s="19"/>
      <c r="C238" s="1"/>
      <c r="D238" s="1"/>
      <c r="E238" s="1"/>
      <c r="F238" s="39"/>
    </row>
    <row r="239" spans="2:6" ht="14.25">
      <c r="B239" s="19"/>
      <c r="C239" s="1"/>
      <c r="D239" s="1"/>
      <c r="E239" s="1"/>
      <c r="F239" s="39"/>
    </row>
    <row r="240" spans="2:6" ht="14.25">
      <c r="B240" s="19"/>
      <c r="C240" s="1"/>
      <c r="D240" s="1"/>
      <c r="E240" s="1"/>
      <c r="F240" s="39"/>
    </row>
    <row r="241" spans="2:6" ht="14.25">
      <c r="B241" s="19"/>
      <c r="C241" s="1"/>
      <c r="D241" s="1"/>
      <c r="E241" s="1"/>
      <c r="F241" s="39"/>
    </row>
    <row r="242" spans="2:6" ht="14.25">
      <c r="B242" s="19"/>
      <c r="C242" s="1"/>
      <c r="D242" s="1"/>
      <c r="E242" s="1"/>
      <c r="F242" s="39"/>
    </row>
    <row r="243" spans="2:6" ht="14.25">
      <c r="B243" s="19"/>
      <c r="C243" s="1"/>
      <c r="D243" s="1"/>
      <c r="E243" s="1"/>
      <c r="F243" s="39"/>
    </row>
    <row r="244" spans="2:6" ht="14.25">
      <c r="B244" s="19"/>
      <c r="C244" s="1"/>
      <c r="D244" s="1"/>
      <c r="E244" s="1"/>
      <c r="F244" s="39"/>
    </row>
    <row r="245" spans="2:6" ht="14.25">
      <c r="B245" s="19"/>
      <c r="C245" s="1"/>
      <c r="D245" s="1"/>
      <c r="E245" s="1"/>
      <c r="F245" s="39"/>
    </row>
    <row r="246" spans="2:6" ht="14.25">
      <c r="B246" s="19"/>
      <c r="C246" s="1"/>
      <c r="D246" s="1"/>
      <c r="E246" s="1"/>
      <c r="F246" s="39"/>
    </row>
    <row r="247" spans="2:6" ht="17.25" customHeight="1">
      <c r="B247" s="19"/>
      <c r="C247" s="1"/>
      <c r="D247" s="1"/>
      <c r="E247" s="1"/>
      <c r="F247" s="39"/>
    </row>
    <row r="248" spans="2:6" ht="17.25" customHeight="1">
      <c r="B248" s="19"/>
      <c r="C248" s="1"/>
      <c r="D248" s="1"/>
      <c r="E248" s="1"/>
      <c r="F248" s="39"/>
    </row>
    <row r="249" spans="2:6" ht="17.25" customHeight="1">
      <c r="B249" s="19"/>
      <c r="C249" s="1"/>
      <c r="D249" s="1"/>
      <c r="E249" s="1"/>
      <c r="F249" s="39"/>
    </row>
    <row r="250" spans="2:6" ht="17.25" customHeight="1">
      <c r="B250" s="19"/>
      <c r="C250" s="1"/>
      <c r="D250" s="1"/>
      <c r="E250" s="1"/>
      <c r="F250" s="39"/>
    </row>
    <row r="251" spans="2:6" ht="14.25">
      <c r="B251" s="19"/>
      <c r="C251" s="1"/>
      <c r="D251" s="1"/>
      <c r="E251" s="1"/>
      <c r="F251" s="39"/>
    </row>
    <row r="252" spans="2:6" ht="14.25">
      <c r="B252" s="19"/>
      <c r="C252" s="1"/>
      <c r="D252" s="1"/>
      <c r="E252" s="1"/>
      <c r="F252" s="39"/>
    </row>
    <row r="253" spans="2:6" ht="14.25">
      <c r="B253" s="19"/>
      <c r="C253" s="1"/>
      <c r="D253" s="1"/>
      <c r="E253" s="1"/>
      <c r="F253" s="39"/>
    </row>
    <row r="254" spans="2:6" ht="14.25">
      <c r="B254" s="19"/>
      <c r="C254" s="1"/>
      <c r="D254" s="1"/>
      <c r="E254" s="1"/>
      <c r="F254" s="39"/>
    </row>
    <row r="255" spans="2:6" ht="14.25">
      <c r="B255" s="19"/>
      <c r="C255" s="1"/>
      <c r="D255" s="1"/>
      <c r="E255" s="1"/>
      <c r="F255" s="39"/>
    </row>
    <row r="256" spans="2:6" ht="14.25">
      <c r="B256" s="19"/>
      <c r="C256" s="1"/>
      <c r="D256" s="1"/>
      <c r="E256" s="1"/>
      <c r="F256" s="39"/>
    </row>
    <row r="257" spans="2:6" ht="14.25">
      <c r="B257" s="19"/>
      <c r="C257" s="1"/>
      <c r="D257" s="1"/>
      <c r="E257" s="1"/>
      <c r="F257" s="39"/>
    </row>
    <row r="258" spans="2:6" ht="14.25">
      <c r="B258" s="19"/>
      <c r="C258" s="1"/>
      <c r="D258" s="1"/>
      <c r="E258" s="1"/>
      <c r="F258" s="39"/>
    </row>
    <row r="259" spans="2:6" ht="14.25">
      <c r="B259" s="19"/>
      <c r="C259" s="1"/>
      <c r="D259" s="1"/>
      <c r="E259" s="1"/>
      <c r="F259" s="39"/>
    </row>
    <row r="260" spans="2:6" ht="17.25" customHeight="1">
      <c r="B260" s="19"/>
      <c r="C260" s="1"/>
      <c r="D260" s="1"/>
      <c r="E260" s="1"/>
      <c r="F260" s="39"/>
    </row>
    <row r="261" spans="2:6" ht="18" customHeight="1">
      <c r="B261" s="19"/>
      <c r="C261" s="1"/>
      <c r="D261" s="1"/>
      <c r="E261" s="1"/>
      <c r="F261" s="39"/>
    </row>
    <row r="262" spans="2:6" ht="14.25">
      <c r="B262" s="19"/>
      <c r="C262" s="1"/>
      <c r="D262" s="1"/>
      <c r="E262" s="1"/>
      <c r="F262" s="39"/>
    </row>
    <row r="263" spans="2:6" ht="14.25">
      <c r="B263" s="19"/>
      <c r="C263" s="1"/>
      <c r="D263" s="1"/>
      <c r="E263" s="1"/>
      <c r="F263" s="39"/>
    </row>
    <row r="264" spans="2:6" ht="14.25">
      <c r="B264" s="19"/>
      <c r="C264" s="1"/>
      <c r="D264" s="1"/>
      <c r="E264" s="1"/>
      <c r="F264" s="39"/>
    </row>
    <row r="265" spans="2:6" ht="14.25">
      <c r="B265" s="19"/>
      <c r="C265" s="1"/>
      <c r="D265" s="1"/>
      <c r="E265" s="1"/>
      <c r="F265" s="39"/>
    </row>
    <row r="266" spans="2:6" ht="14.25">
      <c r="B266" s="19"/>
      <c r="C266" s="1"/>
      <c r="D266" s="1"/>
      <c r="E266" s="1"/>
      <c r="F266" s="39"/>
    </row>
    <row r="267" spans="2:6" ht="14.25">
      <c r="B267" s="19"/>
      <c r="C267" s="1"/>
      <c r="D267" s="1"/>
      <c r="E267" s="1"/>
      <c r="F267" s="39"/>
    </row>
    <row r="268" spans="2:6" ht="14.25">
      <c r="B268" s="19"/>
      <c r="C268" s="1"/>
      <c r="D268" s="1"/>
      <c r="E268" s="1"/>
      <c r="F268" s="39"/>
    </row>
    <row r="269" spans="2:6" ht="14.25">
      <c r="B269" s="19"/>
      <c r="C269" s="1"/>
      <c r="D269" s="1"/>
      <c r="E269" s="1"/>
      <c r="F269" s="39"/>
    </row>
    <row r="270" spans="2:6" ht="14.25">
      <c r="B270" s="19"/>
      <c r="C270" s="1"/>
      <c r="D270" s="1"/>
      <c r="E270" s="1"/>
      <c r="F270" s="39"/>
    </row>
    <row r="271" spans="2:6" ht="14.25">
      <c r="B271" s="19"/>
      <c r="C271" s="1"/>
      <c r="D271" s="1"/>
      <c r="E271" s="1"/>
      <c r="F271" s="39"/>
    </row>
    <row r="272" spans="2:6" ht="14.25">
      <c r="B272" s="19"/>
      <c r="C272" s="1"/>
      <c r="D272" s="1"/>
      <c r="E272" s="1"/>
      <c r="F272" s="39"/>
    </row>
    <row r="273" spans="2:6" ht="14.25">
      <c r="B273" s="19"/>
      <c r="C273" s="1"/>
      <c r="D273" s="1"/>
      <c r="E273" s="1"/>
      <c r="F273" s="39"/>
    </row>
    <row r="274" spans="2:6" ht="14.25">
      <c r="B274" s="19"/>
      <c r="C274" s="1"/>
      <c r="D274" s="1"/>
      <c r="E274" s="1"/>
      <c r="F274" s="39"/>
    </row>
    <row r="275" spans="2:6" ht="17.25" customHeight="1">
      <c r="B275" s="19"/>
      <c r="C275" s="1"/>
      <c r="D275" s="1"/>
      <c r="E275" s="1"/>
      <c r="F275" s="39"/>
    </row>
    <row r="276" spans="2:6" ht="17.25" customHeight="1">
      <c r="B276" s="19"/>
      <c r="C276" s="1"/>
      <c r="D276" s="1"/>
      <c r="E276" s="1"/>
      <c r="F276" s="39"/>
    </row>
    <row r="277" spans="2:6" ht="17.25" customHeight="1">
      <c r="B277" s="19"/>
      <c r="C277" s="1"/>
      <c r="D277" s="1"/>
      <c r="E277" s="1"/>
      <c r="F277" s="39"/>
    </row>
    <row r="278" spans="2:6" ht="17.25" customHeight="1">
      <c r="B278" s="19"/>
      <c r="C278" s="1"/>
      <c r="D278" s="1"/>
      <c r="E278" s="1"/>
      <c r="F278" s="39"/>
    </row>
    <row r="279" spans="2:6" ht="14.25">
      <c r="B279" s="19"/>
      <c r="C279" s="1"/>
      <c r="D279" s="1"/>
      <c r="E279" s="1"/>
      <c r="F279" s="39"/>
    </row>
    <row r="280" spans="2:6" ht="14.25">
      <c r="B280" s="19"/>
      <c r="C280" s="1"/>
      <c r="D280" s="1"/>
      <c r="E280" s="1"/>
      <c r="F280" s="39"/>
    </row>
    <row r="281" spans="2:6" ht="14.25">
      <c r="B281" s="19"/>
      <c r="C281" s="1"/>
      <c r="D281" s="1"/>
      <c r="E281" s="1"/>
      <c r="F281" s="39"/>
    </row>
    <row r="282" spans="2:6" ht="14.25">
      <c r="B282" s="19"/>
      <c r="C282" s="1"/>
      <c r="D282" s="1"/>
      <c r="E282" s="1"/>
      <c r="F282" s="39"/>
    </row>
    <row r="283" spans="2:6" ht="14.25">
      <c r="B283" s="19"/>
      <c r="C283" s="1"/>
      <c r="D283" s="1"/>
      <c r="E283" s="1"/>
      <c r="F283" s="39"/>
    </row>
    <row r="284" spans="2:6" ht="14.25">
      <c r="B284" s="19"/>
      <c r="C284" s="1"/>
      <c r="D284" s="1"/>
      <c r="E284" s="1"/>
      <c r="F284" s="39"/>
    </row>
    <row r="285" spans="2:6" ht="14.25">
      <c r="B285" s="19"/>
      <c r="C285" s="1"/>
      <c r="D285" s="1"/>
      <c r="E285" s="1"/>
      <c r="F285" s="39"/>
    </row>
    <row r="286" spans="2:6" ht="14.25">
      <c r="B286" s="19"/>
      <c r="C286" s="1"/>
      <c r="D286" s="1"/>
      <c r="E286" s="1"/>
      <c r="F286" s="39"/>
    </row>
    <row r="287" spans="2:6" ht="14.25">
      <c r="B287" s="19"/>
      <c r="C287" s="1"/>
      <c r="D287" s="1"/>
      <c r="E287" s="1"/>
      <c r="F287" s="39"/>
    </row>
    <row r="288" spans="2:6" ht="17.25" customHeight="1">
      <c r="B288" s="19"/>
      <c r="C288" s="1"/>
      <c r="D288" s="1"/>
      <c r="E288" s="1"/>
      <c r="F288" s="39"/>
    </row>
    <row r="289" spans="2:6" ht="17.25" customHeight="1">
      <c r="B289" s="19"/>
      <c r="C289" s="1"/>
      <c r="D289" s="1"/>
      <c r="E289" s="1"/>
      <c r="F289" s="39"/>
    </row>
    <row r="290" spans="2:6" ht="14.25">
      <c r="B290" s="19"/>
      <c r="C290" s="1"/>
      <c r="D290" s="1"/>
      <c r="E290" s="1"/>
      <c r="F290" s="39"/>
    </row>
    <row r="291" spans="2:6" ht="14.25">
      <c r="B291" s="19"/>
      <c r="C291" s="1"/>
      <c r="D291" s="1"/>
      <c r="E291" s="1"/>
      <c r="F291" s="39"/>
    </row>
    <row r="292" spans="2:6" ht="14.25">
      <c r="B292" s="19"/>
      <c r="C292" s="1"/>
      <c r="D292" s="1"/>
      <c r="E292" s="1"/>
      <c r="F292" s="39"/>
    </row>
    <row r="293" spans="2:6" ht="14.25">
      <c r="B293" s="19"/>
      <c r="C293" s="1"/>
      <c r="D293" s="1"/>
      <c r="E293" s="1"/>
      <c r="F293" s="39"/>
    </row>
    <row r="294" spans="2:6" ht="14.25">
      <c r="B294" s="19"/>
      <c r="C294" s="1"/>
      <c r="D294" s="1"/>
      <c r="E294" s="1"/>
      <c r="F294" s="39"/>
    </row>
    <row r="295" spans="2:6" ht="14.25">
      <c r="B295" s="19"/>
      <c r="C295" s="1"/>
      <c r="D295" s="1"/>
      <c r="E295" s="1"/>
      <c r="F295" s="39"/>
    </row>
    <row r="296" spans="2:6" ht="14.25">
      <c r="B296" s="19"/>
      <c r="C296" s="1"/>
      <c r="D296" s="1"/>
      <c r="E296" s="1"/>
      <c r="F296" s="39"/>
    </row>
    <row r="297" spans="2:6" ht="14.25">
      <c r="B297" s="19"/>
      <c r="C297" s="1"/>
      <c r="D297" s="1"/>
      <c r="E297" s="1"/>
      <c r="F297" s="39"/>
    </row>
    <row r="298" spans="2:6" ht="14.25">
      <c r="B298" s="19"/>
      <c r="C298" s="1"/>
      <c r="D298" s="1"/>
      <c r="E298" s="1"/>
      <c r="F298" s="39"/>
    </row>
    <row r="299" spans="2:6" ht="14.25">
      <c r="B299" s="19"/>
      <c r="C299" s="1"/>
      <c r="D299" s="1"/>
      <c r="E299" s="1"/>
      <c r="F299" s="39"/>
    </row>
    <row r="300" spans="2:6" ht="14.25">
      <c r="B300" s="19"/>
      <c r="C300" s="1"/>
      <c r="D300" s="1"/>
      <c r="E300" s="1"/>
      <c r="F300" s="39"/>
    </row>
    <row r="301" spans="2:6" ht="14.25">
      <c r="B301" s="19"/>
      <c r="C301" s="1"/>
      <c r="D301" s="1"/>
      <c r="E301" s="1"/>
      <c r="F301" s="39"/>
    </row>
    <row r="302" spans="2:6" ht="14.25">
      <c r="B302" s="19"/>
      <c r="C302" s="1"/>
      <c r="D302" s="1"/>
      <c r="E302" s="1"/>
      <c r="F302" s="39"/>
    </row>
    <row r="303" spans="2:6" ht="17.25" customHeight="1">
      <c r="B303" s="19"/>
      <c r="C303" s="1"/>
      <c r="D303" s="1"/>
      <c r="E303" s="1"/>
      <c r="F303" s="39"/>
    </row>
    <row r="304" spans="2:6" ht="17.25" customHeight="1">
      <c r="B304" s="19"/>
      <c r="C304" s="1"/>
      <c r="D304" s="1"/>
      <c r="E304" s="1"/>
      <c r="F304" s="39"/>
    </row>
    <row r="305" spans="2:6" ht="17.25" customHeight="1">
      <c r="B305" s="19"/>
      <c r="C305" s="1"/>
      <c r="D305" s="1"/>
      <c r="E305" s="1"/>
      <c r="F305" s="39"/>
    </row>
    <row r="306" spans="2:6" ht="17.25" customHeight="1">
      <c r="B306" s="19"/>
      <c r="C306" s="1"/>
      <c r="D306" s="1"/>
      <c r="E306" s="1"/>
      <c r="F306" s="39"/>
    </row>
    <row r="307" spans="2:6" ht="14.25">
      <c r="B307" s="19"/>
      <c r="C307" s="1"/>
      <c r="D307" s="1"/>
      <c r="E307" s="1"/>
      <c r="F307" s="39"/>
    </row>
    <row r="308" spans="2:6" ht="14.25">
      <c r="B308" s="19"/>
      <c r="C308" s="1"/>
      <c r="D308" s="1"/>
      <c r="E308" s="1"/>
      <c r="F308" s="39"/>
    </row>
    <row r="309" spans="2:6" ht="14.25">
      <c r="B309" s="19"/>
      <c r="C309" s="1"/>
      <c r="D309" s="1"/>
      <c r="E309" s="1"/>
      <c r="F309" s="39"/>
    </row>
    <row r="310" spans="2:6" ht="14.25">
      <c r="B310" s="19"/>
      <c r="C310" s="1"/>
      <c r="D310" s="1"/>
      <c r="E310" s="1"/>
      <c r="F310" s="39"/>
    </row>
    <row r="311" spans="2:6" ht="14.25">
      <c r="B311" s="19"/>
      <c r="C311" s="1"/>
      <c r="D311" s="1"/>
      <c r="E311" s="1"/>
      <c r="F311" s="39"/>
    </row>
    <row r="312" spans="2:6" ht="14.25">
      <c r="B312" s="19"/>
      <c r="C312" s="1"/>
      <c r="D312" s="1"/>
      <c r="E312" s="1"/>
      <c r="F312" s="39"/>
    </row>
    <row r="313" spans="2:6" ht="14.25">
      <c r="B313" s="19"/>
      <c r="C313" s="1"/>
      <c r="D313" s="1"/>
      <c r="E313" s="1"/>
      <c r="F313" s="39"/>
    </row>
    <row r="314" spans="2:6" ht="14.25">
      <c r="B314" s="19"/>
      <c r="C314" s="1"/>
      <c r="D314" s="1"/>
      <c r="E314" s="1"/>
      <c r="F314" s="39"/>
    </row>
    <row r="315" spans="2:6" ht="14.25">
      <c r="B315" s="19"/>
      <c r="C315" s="1"/>
      <c r="D315" s="1"/>
      <c r="E315" s="1"/>
      <c r="F315" s="39"/>
    </row>
    <row r="316" spans="2:6" ht="17.25" customHeight="1">
      <c r="B316" s="19"/>
      <c r="C316" s="1"/>
      <c r="D316" s="1"/>
      <c r="E316" s="1"/>
      <c r="F316" s="39"/>
    </row>
    <row r="317" spans="2:6" ht="17.25" customHeight="1">
      <c r="B317" s="19"/>
      <c r="C317" s="1"/>
      <c r="D317" s="1"/>
      <c r="E317" s="1"/>
      <c r="F317" s="39"/>
    </row>
    <row r="318" spans="2:6" ht="14.25">
      <c r="B318" s="19"/>
      <c r="C318" s="1"/>
      <c r="D318" s="1"/>
      <c r="E318" s="1"/>
      <c r="F318" s="39"/>
    </row>
    <row r="319" spans="2:6" ht="14.25">
      <c r="B319" s="19"/>
      <c r="C319" s="1"/>
      <c r="D319" s="1"/>
      <c r="E319" s="1"/>
      <c r="F319" s="39"/>
    </row>
    <row r="320" spans="2:6" ht="14.25">
      <c r="B320" s="19"/>
      <c r="C320" s="1"/>
      <c r="D320" s="1"/>
      <c r="E320" s="1"/>
      <c r="F320" s="39"/>
    </row>
    <row r="321" spans="2:6" ht="14.25">
      <c r="B321" s="19"/>
      <c r="C321" s="1"/>
      <c r="D321" s="1"/>
      <c r="E321" s="1"/>
      <c r="F321" s="39"/>
    </row>
    <row r="322" spans="2:6" ht="14.25">
      <c r="B322" s="19"/>
      <c r="C322" s="1"/>
      <c r="D322" s="1"/>
      <c r="E322" s="1"/>
      <c r="F322" s="39"/>
    </row>
    <row r="323" spans="2:6" ht="14.25">
      <c r="B323" s="19"/>
      <c r="C323" s="1"/>
      <c r="D323" s="1"/>
      <c r="E323" s="1"/>
      <c r="F323" s="39"/>
    </row>
    <row r="324" spans="2:6" ht="14.25">
      <c r="B324" s="19"/>
      <c r="C324" s="1"/>
      <c r="D324" s="1"/>
      <c r="E324" s="1"/>
      <c r="F324" s="39"/>
    </row>
    <row r="325" spans="2:6" ht="14.25">
      <c r="B325" s="19"/>
      <c r="C325" s="1"/>
      <c r="D325" s="1"/>
      <c r="E325" s="1"/>
      <c r="F325" s="39"/>
    </row>
    <row r="326" spans="2:6" ht="14.25">
      <c r="B326" s="19"/>
      <c r="C326" s="1"/>
      <c r="D326" s="1"/>
      <c r="E326" s="1"/>
      <c r="F326" s="39"/>
    </row>
    <row r="327" spans="2:6" ht="14.25">
      <c r="B327" s="19"/>
      <c r="C327" s="1"/>
      <c r="D327" s="1"/>
      <c r="E327" s="1"/>
      <c r="F327" s="39"/>
    </row>
    <row r="328" spans="2:6" ht="14.25">
      <c r="B328" s="19"/>
      <c r="C328" s="1"/>
      <c r="D328" s="1"/>
      <c r="E328" s="1"/>
      <c r="F328" s="39"/>
    </row>
    <row r="329" spans="2:6" ht="14.25">
      <c r="B329" s="19"/>
      <c r="C329" s="1"/>
      <c r="D329" s="1"/>
      <c r="E329" s="1"/>
      <c r="F329" s="39"/>
    </row>
    <row r="330" spans="2:6" ht="14.25">
      <c r="B330" s="19"/>
      <c r="C330" s="1"/>
      <c r="D330" s="1"/>
      <c r="E330" s="1"/>
      <c r="F330" s="39"/>
    </row>
    <row r="331" spans="2:6" ht="14.25">
      <c r="B331" s="19"/>
      <c r="C331" s="1"/>
      <c r="D331" s="1"/>
      <c r="E331" s="1"/>
      <c r="F331" s="39"/>
    </row>
    <row r="332" spans="2:6" ht="17.25" customHeight="1">
      <c r="B332" s="19"/>
      <c r="C332" s="1"/>
      <c r="D332" s="1"/>
      <c r="E332" s="1"/>
      <c r="F332" s="39"/>
    </row>
    <row r="333" spans="2:6" ht="17.25" customHeight="1">
      <c r="B333" s="19"/>
      <c r="C333" s="1"/>
      <c r="D333" s="1"/>
      <c r="E333" s="1"/>
      <c r="F333" s="39"/>
    </row>
    <row r="334" spans="2:6" ht="14.25">
      <c r="B334" s="19"/>
      <c r="C334" s="1"/>
      <c r="D334" s="1"/>
      <c r="E334" s="1"/>
      <c r="F334" s="39"/>
    </row>
    <row r="335" spans="2:6" ht="14.25">
      <c r="B335" s="19"/>
      <c r="C335" s="1"/>
      <c r="D335" s="1"/>
      <c r="E335" s="1"/>
      <c r="F335" s="39"/>
    </row>
    <row r="336" spans="2:6" ht="14.25">
      <c r="B336" s="19"/>
      <c r="C336" s="1"/>
      <c r="D336" s="1"/>
      <c r="E336" s="1"/>
      <c r="F336" s="39"/>
    </row>
    <row r="337" spans="2:6" ht="14.25">
      <c r="B337" s="19"/>
      <c r="C337" s="1"/>
      <c r="D337" s="1"/>
      <c r="E337" s="1"/>
      <c r="F337" s="39"/>
    </row>
    <row r="338" spans="2:6" ht="6" customHeight="1">
      <c r="B338" s="19"/>
      <c r="C338" s="1"/>
      <c r="D338" s="1"/>
      <c r="E338" s="1"/>
      <c r="F338" s="39"/>
    </row>
    <row r="339" spans="2:6" ht="14.25">
      <c r="B339" s="19"/>
      <c r="C339" s="1"/>
      <c r="D339" s="1"/>
      <c r="E339" s="1"/>
      <c r="F339" s="39"/>
    </row>
    <row r="340" spans="2:6" ht="6" customHeight="1">
      <c r="B340" s="19"/>
      <c r="C340" s="1"/>
      <c r="D340" s="1"/>
      <c r="E340" s="1"/>
      <c r="F340" s="39"/>
    </row>
    <row r="341" spans="2:6" ht="19.5" customHeight="1">
      <c r="B341" s="19"/>
      <c r="C341" s="1"/>
      <c r="D341" s="1"/>
      <c r="E341" s="1"/>
      <c r="F341" s="39"/>
    </row>
    <row r="342" spans="2:6" ht="19.5" customHeight="1">
      <c r="B342" s="19"/>
      <c r="C342" s="1"/>
      <c r="D342" s="1"/>
      <c r="E342" s="1"/>
      <c r="F342" s="39"/>
    </row>
    <row r="343" spans="2:6" ht="19.5" customHeight="1">
      <c r="B343" s="19"/>
      <c r="C343" s="1"/>
      <c r="D343" s="1"/>
      <c r="E343" s="1"/>
      <c r="F343" s="39"/>
    </row>
    <row r="344" spans="2:6" ht="19.5" customHeight="1">
      <c r="B344" s="19"/>
      <c r="C344" s="1"/>
      <c r="D344" s="1"/>
      <c r="E344" s="1"/>
      <c r="F344" s="39"/>
    </row>
    <row r="345" spans="2:6" ht="19.5" customHeight="1">
      <c r="B345" s="19"/>
      <c r="C345" s="1"/>
      <c r="D345" s="1"/>
      <c r="E345" s="1"/>
      <c r="F345" s="39"/>
    </row>
    <row r="346" spans="2:6" ht="19.5" customHeight="1">
      <c r="B346" s="19"/>
      <c r="C346" s="1"/>
      <c r="D346" s="1"/>
      <c r="E346" s="1"/>
      <c r="F346" s="39"/>
    </row>
    <row r="347" spans="2:6" ht="19.5" customHeight="1">
      <c r="B347" s="19"/>
      <c r="C347" s="1"/>
      <c r="D347" s="1"/>
      <c r="E347" s="1"/>
      <c r="F347" s="39"/>
    </row>
    <row r="348" spans="2:6" ht="19.5" customHeight="1">
      <c r="B348" s="19"/>
      <c r="C348" s="1"/>
      <c r="D348" s="1"/>
      <c r="E348" s="1"/>
      <c r="F348" s="39"/>
    </row>
    <row r="349" spans="2:6" ht="19.5" customHeight="1">
      <c r="B349" s="19"/>
      <c r="C349" s="1"/>
      <c r="D349" s="1"/>
      <c r="E349" s="1"/>
      <c r="F349" s="39"/>
    </row>
    <row r="350" spans="2:6" ht="19.5" customHeight="1">
      <c r="B350" s="19"/>
      <c r="C350" s="1"/>
      <c r="D350" s="1"/>
      <c r="E350" s="1"/>
      <c r="F350" s="39"/>
    </row>
    <row r="351" spans="2:6" ht="19.5" customHeight="1">
      <c r="B351" s="19"/>
      <c r="C351" s="1"/>
      <c r="D351" s="1"/>
      <c r="E351" s="1"/>
      <c r="F351" s="39"/>
    </row>
    <row r="352" spans="2:6" ht="19.5" customHeight="1">
      <c r="B352" s="19"/>
      <c r="C352" s="1"/>
      <c r="D352" s="1"/>
      <c r="E352" s="1"/>
      <c r="F352" s="39"/>
    </row>
    <row r="353" spans="2:6" ht="19.5" customHeight="1">
      <c r="B353" s="19"/>
      <c r="C353" s="1"/>
      <c r="D353" s="1"/>
      <c r="E353" s="1"/>
      <c r="F353" s="39"/>
    </row>
    <row r="354" spans="2:6" ht="19.5" customHeight="1">
      <c r="B354" s="19"/>
      <c r="C354" s="1"/>
      <c r="D354" s="1"/>
      <c r="E354" s="1"/>
      <c r="F354" s="39"/>
    </row>
    <row r="355" spans="2:6" ht="19.5" customHeight="1">
      <c r="B355" s="19"/>
      <c r="C355" s="1"/>
      <c r="D355" s="1"/>
      <c r="E355" s="1"/>
      <c r="F355" s="39"/>
    </row>
    <row r="356" spans="2:6" ht="19.5" customHeight="1">
      <c r="B356" s="19"/>
      <c r="C356" s="1"/>
      <c r="D356" s="1"/>
      <c r="E356" s="1"/>
      <c r="F356" s="39"/>
    </row>
    <row r="357" spans="2:6" ht="19.5" customHeight="1">
      <c r="B357" s="19"/>
      <c r="C357" s="1"/>
      <c r="D357" s="1"/>
      <c r="E357" s="1"/>
      <c r="F357" s="39"/>
    </row>
    <row r="358" spans="2:6" ht="19.5" customHeight="1">
      <c r="B358" s="19"/>
      <c r="C358" s="1"/>
      <c r="D358" s="1"/>
      <c r="E358" s="1"/>
      <c r="F358" s="39"/>
    </row>
    <row r="359" spans="2:6" ht="19.5" customHeight="1">
      <c r="B359" s="19"/>
      <c r="C359" s="1"/>
      <c r="D359" s="1"/>
      <c r="E359" s="1"/>
      <c r="F359" s="39"/>
    </row>
    <row r="360" spans="2:6" ht="19.5" customHeight="1">
      <c r="B360" s="19"/>
      <c r="C360" s="1"/>
      <c r="D360" s="1"/>
      <c r="E360" s="1"/>
      <c r="F360" s="39"/>
    </row>
    <row r="361" spans="2:6" ht="19.5" customHeight="1">
      <c r="B361" s="19"/>
      <c r="C361" s="1"/>
      <c r="D361" s="1"/>
      <c r="E361" s="1"/>
      <c r="F361" s="39"/>
    </row>
    <row r="362" spans="2:6" ht="19.5" customHeight="1">
      <c r="B362" s="19"/>
      <c r="C362" s="1"/>
      <c r="D362" s="1"/>
      <c r="E362" s="1"/>
      <c r="F362" s="39"/>
    </row>
    <row r="363" spans="2:6" ht="19.5" customHeight="1">
      <c r="B363" s="19"/>
      <c r="C363" s="1"/>
      <c r="D363" s="1"/>
      <c r="E363" s="1"/>
      <c r="F363" s="39"/>
    </row>
    <row r="364" spans="2:6" ht="19.5" customHeight="1">
      <c r="B364" s="19"/>
      <c r="C364" s="1"/>
      <c r="D364" s="1"/>
      <c r="E364" s="1"/>
      <c r="F364" s="39"/>
    </row>
    <row r="365" spans="2:6" ht="19.5" customHeight="1">
      <c r="B365" s="19"/>
      <c r="C365" s="1"/>
      <c r="D365" s="1"/>
      <c r="E365" s="1"/>
      <c r="F365" s="39"/>
    </row>
    <row r="366" spans="2:6" ht="19.5" customHeight="1">
      <c r="B366" s="19"/>
      <c r="C366" s="1"/>
      <c r="D366" s="1"/>
      <c r="E366" s="1"/>
      <c r="F366" s="39"/>
    </row>
    <row r="367" spans="2:6" ht="6" customHeight="1">
      <c r="B367" s="19"/>
      <c r="C367" s="1"/>
      <c r="D367" s="1"/>
      <c r="E367" s="1"/>
      <c r="F367" s="39"/>
    </row>
    <row r="368" spans="2:6" ht="19.5" customHeight="1">
      <c r="B368" s="19"/>
      <c r="C368" s="1"/>
      <c r="D368" s="1"/>
      <c r="E368" s="1"/>
      <c r="F368" s="39"/>
    </row>
    <row r="369" spans="2:6" ht="19.5" customHeight="1">
      <c r="B369" s="19"/>
      <c r="C369" s="1"/>
      <c r="D369" s="1"/>
      <c r="E369" s="1"/>
      <c r="F369" s="39"/>
    </row>
    <row r="370" spans="2:6" ht="19.5" customHeight="1">
      <c r="B370" s="19"/>
      <c r="C370" s="1"/>
      <c r="D370" s="1"/>
      <c r="E370" s="1"/>
      <c r="F370" s="39"/>
    </row>
    <row r="371" spans="2:6" ht="14.25">
      <c r="B371" s="19"/>
      <c r="C371" s="1"/>
      <c r="D371" s="1"/>
      <c r="E371" s="1"/>
      <c r="F371" s="39"/>
    </row>
    <row r="372" spans="2:6" ht="14.25">
      <c r="B372" s="19"/>
      <c r="C372" s="1"/>
      <c r="D372" s="1"/>
      <c r="E372" s="1"/>
      <c r="F372" s="39"/>
    </row>
    <row r="373" spans="2:6" ht="14.25">
      <c r="B373" s="19"/>
      <c r="C373" s="1"/>
      <c r="D373" s="1"/>
      <c r="E373" s="1"/>
      <c r="F373" s="39"/>
    </row>
    <row r="374" spans="2:6" ht="14.25">
      <c r="B374" s="19"/>
      <c r="C374" s="1"/>
      <c r="D374" s="1"/>
      <c r="E374" s="1"/>
      <c r="F374" s="39"/>
    </row>
    <row r="375" spans="2:6" ht="14.25">
      <c r="B375" s="19"/>
      <c r="C375" s="1"/>
      <c r="D375" s="1"/>
      <c r="E375" s="1"/>
      <c r="F375" s="39"/>
    </row>
    <row r="376" spans="2:6" ht="14.25">
      <c r="B376" s="19"/>
      <c r="C376" s="1"/>
      <c r="D376" s="1"/>
      <c r="E376" s="1"/>
      <c r="F376" s="39"/>
    </row>
    <row r="377" spans="2:6" ht="14.25">
      <c r="B377" s="19"/>
      <c r="C377" s="1"/>
      <c r="D377" s="1"/>
      <c r="E377" s="1"/>
      <c r="F377" s="39"/>
    </row>
    <row r="378" spans="2:6" ht="14.25">
      <c r="B378" s="19"/>
      <c r="C378" s="1"/>
      <c r="D378" s="1"/>
      <c r="E378" s="1"/>
      <c r="F378" s="39"/>
    </row>
    <row r="379" spans="2:6" ht="14.25">
      <c r="B379" s="19"/>
      <c r="C379" s="1"/>
      <c r="D379" s="1"/>
      <c r="E379" s="1"/>
      <c r="F379" s="39"/>
    </row>
    <row r="380" spans="2:6" ht="14.25">
      <c r="B380" s="19"/>
      <c r="C380" s="1"/>
      <c r="D380" s="1"/>
      <c r="E380" s="1"/>
      <c r="F380" s="39"/>
    </row>
    <row r="381" spans="2:6" ht="14.25">
      <c r="B381" s="19"/>
      <c r="C381" s="1"/>
      <c r="D381" s="1"/>
      <c r="E381" s="1"/>
      <c r="F381" s="39"/>
    </row>
    <row r="382" spans="2:6" ht="14.25">
      <c r="B382" s="19"/>
      <c r="C382" s="1"/>
      <c r="D382" s="1"/>
      <c r="E382" s="1"/>
      <c r="F382" s="39"/>
    </row>
    <row r="383" spans="2:6" ht="14.25">
      <c r="B383" s="19"/>
      <c r="C383" s="1"/>
      <c r="D383" s="1"/>
      <c r="E383" s="1"/>
      <c r="F383" s="39"/>
    </row>
    <row r="384" spans="2:6" ht="14.25">
      <c r="B384" s="19"/>
      <c r="C384" s="1"/>
      <c r="D384" s="1"/>
      <c r="E384" s="1"/>
      <c r="F384" s="39"/>
    </row>
    <row r="385" spans="2:6" ht="14.25">
      <c r="B385" s="19"/>
      <c r="C385" s="1"/>
      <c r="D385" s="1"/>
      <c r="E385" s="1"/>
      <c r="F385" s="39"/>
    </row>
    <row r="386" spans="2:6" ht="14.25">
      <c r="B386" s="19"/>
      <c r="C386" s="1"/>
      <c r="D386" s="1"/>
      <c r="E386" s="1"/>
      <c r="F386" s="39"/>
    </row>
    <row r="387" spans="2:6" ht="14.25">
      <c r="B387" s="19"/>
      <c r="C387" s="1"/>
      <c r="D387" s="1"/>
      <c r="E387" s="1"/>
      <c r="F387" s="39"/>
    </row>
    <row r="388" spans="2:6" ht="14.25">
      <c r="B388" s="19"/>
      <c r="C388" s="1"/>
      <c r="D388" s="1"/>
      <c r="E388" s="1"/>
      <c r="F388" s="39"/>
    </row>
    <row r="389" spans="2:6" ht="14.25">
      <c r="B389" s="19"/>
      <c r="C389" s="1"/>
      <c r="D389" s="1"/>
      <c r="E389" s="1"/>
      <c r="F389" s="39"/>
    </row>
    <row r="390" spans="2:6" ht="14.25">
      <c r="B390" s="19"/>
      <c r="C390" s="1"/>
      <c r="D390" s="1"/>
      <c r="E390" s="1"/>
      <c r="F390" s="39"/>
    </row>
    <row r="391" spans="2:6" ht="14.25">
      <c r="B391" s="19"/>
      <c r="C391" s="1"/>
      <c r="D391" s="1"/>
      <c r="E391" s="1"/>
      <c r="F391" s="39"/>
    </row>
    <row r="392" spans="2:6" ht="14.25">
      <c r="B392" s="19"/>
      <c r="C392" s="1"/>
      <c r="D392" s="1"/>
      <c r="E392" s="1"/>
      <c r="F392" s="39"/>
    </row>
    <row r="393" spans="2:6" ht="14.25">
      <c r="B393" s="19"/>
      <c r="C393" s="1"/>
      <c r="D393" s="1"/>
      <c r="E393" s="1"/>
      <c r="F393" s="39"/>
    </row>
    <row r="394" spans="2:6" ht="14.25">
      <c r="B394" s="19"/>
      <c r="C394" s="1"/>
      <c r="D394" s="1"/>
      <c r="E394" s="1"/>
      <c r="F394" s="39"/>
    </row>
    <row r="395" spans="2:6" ht="14.25">
      <c r="B395" s="19"/>
      <c r="C395" s="1"/>
      <c r="D395" s="1"/>
      <c r="E395" s="1"/>
      <c r="F395" s="39"/>
    </row>
    <row r="396" spans="2:6" ht="14.25">
      <c r="B396" s="19"/>
      <c r="C396" s="1"/>
      <c r="D396" s="1"/>
      <c r="E396" s="1"/>
      <c r="F396" s="39"/>
    </row>
    <row r="397" spans="2:6" ht="14.25">
      <c r="B397" s="19"/>
      <c r="C397" s="1"/>
      <c r="D397" s="1"/>
      <c r="E397" s="1"/>
      <c r="F397" s="39"/>
    </row>
    <row r="398" spans="2:6" ht="14.25">
      <c r="B398" s="19"/>
      <c r="C398" s="1"/>
      <c r="D398" s="1"/>
      <c r="E398" s="1"/>
      <c r="F398" s="39"/>
    </row>
    <row r="399" spans="2:6" ht="14.25">
      <c r="B399" s="19"/>
      <c r="C399" s="1"/>
      <c r="D399" s="1"/>
      <c r="E399" s="1"/>
      <c r="F399" s="39"/>
    </row>
    <row r="400" spans="2:6" ht="14.25">
      <c r="B400" s="19"/>
      <c r="C400" s="1"/>
      <c r="D400" s="1"/>
      <c r="E400" s="1"/>
      <c r="F400" s="39"/>
    </row>
    <row r="401" spans="2:6" ht="14.25">
      <c r="B401" s="19"/>
      <c r="C401" s="1"/>
      <c r="D401" s="1"/>
      <c r="E401" s="1"/>
      <c r="F401" s="39"/>
    </row>
    <row r="402" spans="2:6" ht="14.25">
      <c r="B402" s="19"/>
      <c r="C402" s="1"/>
      <c r="D402" s="1"/>
      <c r="E402" s="1"/>
      <c r="F402" s="39"/>
    </row>
    <row r="403" spans="2:6" ht="14.25">
      <c r="B403" s="19"/>
      <c r="C403" s="1"/>
      <c r="D403" s="1"/>
      <c r="E403" s="1"/>
      <c r="F403" s="39"/>
    </row>
    <row r="404" spans="2:6" ht="14.25">
      <c r="B404" s="19"/>
      <c r="C404" s="1"/>
      <c r="D404" s="1"/>
      <c r="E404" s="1"/>
      <c r="F404" s="39"/>
    </row>
    <row r="405" spans="2:6" ht="14.25">
      <c r="B405" s="19"/>
      <c r="C405" s="1"/>
      <c r="D405" s="1"/>
      <c r="E405" s="1"/>
      <c r="F405" s="39"/>
    </row>
    <row r="406" spans="2:6" ht="14.25">
      <c r="B406" s="19"/>
      <c r="C406" s="1"/>
      <c r="D406" s="1"/>
      <c r="E406" s="1"/>
      <c r="F406" s="39"/>
    </row>
    <row r="407" spans="2:6" ht="14.25">
      <c r="B407" s="19"/>
      <c r="C407" s="1"/>
      <c r="D407" s="1"/>
      <c r="E407" s="1"/>
      <c r="F407" s="39"/>
    </row>
    <row r="408" spans="2:6" ht="14.25">
      <c r="B408" s="19"/>
      <c r="C408" s="1"/>
      <c r="D408" s="1"/>
      <c r="E408" s="1"/>
      <c r="F408" s="39"/>
    </row>
    <row r="409" spans="2:6" ht="14.25">
      <c r="B409" s="19"/>
      <c r="C409" s="1"/>
      <c r="D409" s="1"/>
      <c r="E409" s="1"/>
      <c r="F409" s="39"/>
    </row>
    <row r="410" spans="2:6" ht="14.25">
      <c r="B410" s="19"/>
      <c r="C410" s="1"/>
      <c r="D410" s="1"/>
      <c r="E410" s="1"/>
      <c r="F410" s="39"/>
    </row>
    <row r="411" spans="2:6" ht="14.25">
      <c r="B411" s="19"/>
      <c r="C411" s="1"/>
      <c r="D411" s="1"/>
      <c r="E411" s="1"/>
      <c r="F411" s="39"/>
    </row>
    <row r="412" spans="2:6" ht="14.25">
      <c r="B412" s="19"/>
      <c r="C412" s="1"/>
      <c r="D412" s="1"/>
      <c r="E412" s="1"/>
      <c r="F412" s="39"/>
    </row>
    <row r="413" spans="2:6" ht="14.25">
      <c r="B413" s="19"/>
      <c r="C413" s="1"/>
      <c r="D413" s="1"/>
      <c r="E413" s="1"/>
      <c r="F413" s="39"/>
    </row>
    <row r="414" spans="2:6" ht="14.25">
      <c r="B414" s="19"/>
      <c r="C414" s="1"/>
      <c r="D414" s="1"/>
      <c r="E414" s="1"/>
      <c r="F414" s="39"/>
    </row>
    <row r="415" spans="2:6" ht="14.25">
      <c r="B415" s="19"/>
      <c r="C415" s="1"/>
      <c r="D415" s="1"/>
      <c r="E415" s="1"/>
      <c r="F415" s="39"/>
    </row>
    <row r="416" spans="2:6" ht="14.25">
      <c r="B416" s="19"/>
      <c r="C416" s="1"/>
      <c r="D416" s="1"/>
      <c r="E416" s="1"/>
      <c r="F416" s="39"/>
    </row>
    <row r="417" spans="2:6" ht="14.25">
      <c r="B417" s="19"/>
      <c r="C417" s="1"/>
      <c r="D417" s="1"/>
      <c r="E417" s="1"/>
      <c r="F417" s="39"/>
    </row>
    <row r="418" spans="2:6" ht="14.25">
      <c r="B418" s="19"/>
      <c r="C418" s="1"/>
      <c r="D418" s="1"/>
      <c r="E418" s="1"/>
      <c r="F418" s="39"/>
    </row>
    <row r="419" spans="2:6" ht="14.25">
      <c r="B419" s="19"/>
      <c r="C419" s="1"/>
      <c r="D419" s="1"/>
      <c r="E419" s="1"/>
      <c r="F419" s="39"/>
    </row>
    <row r="420" spans="2:6" ht="14.25">
      <c r="B420" s="19"/>
      <c r="C420" s="1"/>
      <c r="D420" s="1"/>
      <c r="E420" s="1"/>
      <c r="F420" s="39"/>
    </row>
    <row r="421" spans="2:6" ht="14.25">
      <c r="B421" s="19"/>
      <c r="C421" s="1"/>
      <c r="D421" s="1"/>
      <c r="E421" s="1"/>
      <c r="F421" s="39"/>
    </row>
    <row r="422" spans="2:6" ht="14.25">
      <c r="B422" s="19"/>
      <c r="C422" s="1"/>
      <c r="D422" s="1"/>
      <c r="E422" s="1"/>
      <c r="F422" s="39"/>
    </row>
    <row r="423" spans="2:6" ht="14.25">
      <c r="B423" s="19"/>
      <c r="C423" s="1"/>
      <c r="D423" s="1"/>
      <c r="E423" s="1"/>
      <c r="F423" s="39"/>
    </row>
    <row r="424" spans="2:6" ht="14.25">
      <c r="B424" s="19"/>
      <c r="C424" s="1"/>
      <c r="D424" s="1"/>
      <c r="E424" s="1"/>
      <c r="F424" s="39"/>
    </row>
    <row r="425" spans="2:6" ht="14.25">
      <c r="B425" s="19"/>
      <c r="C425" s="1"/>
      <c r="D425" s="1"/>
      <c r="E425" s="1"/>
      <c r="F425" s="39"/>
    </row>
    <row r="426" spans="2:6" ht="14.25">
      <c r="B426" s="19"/>
      <c r="C426" s="1"/>
      <c r="D426" s="1"/>
      <c r="E426" s="1"/>
      <c r="F426" s="39"/>
    </row>
    <row r="427" spans="2:6" ht="14.25">
      <c r="B427" s="19"/>
      <c r="C427" s="1"/>
      <c r="D427" s="1"/>
      <c r="E427" s="1"/>
      <c r="F427" s="39"/>
    </row>
    <row r="428" spans="2:6" ht="14.25">
      <c r="B428" s="19"/>
      <c r="C428" s="1"/>
      <c r="D428" s="1"/>
      <c r="E428" s="1"/>
      <c r="F428" s="39"/>
    </row>
    <row r="429" spans="2:6" ht="14.25">
      <c r="B429" s="19"/>
      <c r="C429" s="1"/>
      <c r="D429" s="1"/>
      <c r="E429" s="1"/>
      <c r="F429" s="39"/>
    </row>
    <row r="430" spans="2:6" ht="14.25">
      <c r="B430" s="19"/>
      <c r="C430" s="1"/>
      <c r="D430" s="1"/>
      <c r="E430" s="1"/>
      <c r="F430" s="39"/>
    </row>
    <row r="431" spans="2:6" ht="14.25">
      <c r="B431" s="19"/>
      <c r="C431" s="1"/>
      <c r="D431" s="1"/>
      <c r="E431" s="1"/>
      <c r="F431" s="39"/>
    </row>
    <row r="432" spans="2:6" ht="14.25">
      <c r="B432" s="19"/>
      <c r="C432" s="1"/>
      <c r="D432" s="1"/>
      <c r="E432" s="1"/>
      <c r="F432" s="39"/>
    </row>
    <row r="433" spans="2:6" ht="14.25">
      <c r="B433" s="19"/>
      <c r="C433" s="1"/>
      <c r="D433" s="1"/>
      <c r="E433" s="1"/>
      <c r="F433" s="39"/>
    </row>
    <row r="434" spans="2:6" ht="14.25">
      <c r="B434" s="19"/>
      <c r="C434" s="1"/>
      <c r="D434" s="1"/>
      <c r="E434" s="1"/>
      <c r="F434" s="39"/>
    </row>
    <row r="435" spans="2:6" ht="14.25">
      <c r="B435" s="19"/>
      <c r="C435" s="1"/>
      <c r="D435" s="1"/>
      <c r="E435" s="1"/>
      <c r="F435" s="39"/>
    </row>
    <row r="436" spans="2:6" ht="14.25">
      <c r="B436" s="19"/>
      <c r="C436" s="1"/>
      <c r="D436" s="1"/>
      <c r="E436" s="1"/>
      <c r="F436" s="39"/>
    </row>
    <row r="437" spans="2:6" ht="14.25">
      <c r="B437" s="19"/>
      <c r="C437" s="1"/>
      <c r="D437" s="1"/>
      <c r="E437" s="1"/>
      <c r="F437" s="39"/>
    </row>
    <row r="438" spans="2:6" ht="14.25">
      <c r="B438" s="19"/>
      <c r="C438" s="1"/>
      <c r="D438" s="1"/>
      <c r="E438" s="1"/>
      <c r="F438" s="39"/>
    </row>
    <row r="439" spans="2:6" ht="14.25">
      <c r="B439" s="19"/>
      <c r="C439" s="1"/>
      <c r="D439" s="1"/>
      <c r="E439" s="1"/>
      <c r="F439" s="39"/>
    </row>
    <row r="440" spans="2:6" ht="14.25">
      <c r="B440" s="19"/>
      <c r="C440" s="1"/>
      <c r="D440" s="1"/>
      <c r="E440" s="1"/>
      <c r="F440" s="39"/>
    </row>
    <row r="441" spans="2:6" ht="14.25">
      <c r="B441" s="19"/>
      <c r="C441" s="1"/>
      <c r="D441" s="1"/>
      <c r="E441" s="1"/>
      <c r="F441" s="39"/>
    </row>
    <row r="442" spans="2:6" ht="14.25">
      <c r="B442" s="19"/>
      <c r="C442" s="1"/>
      <c r="D442" s="1"/>
      <c r="E442" s="1"/>
      <c r="F442" s="39"/>
    </row>
    <row r="443" spans="2:6" ht="14.25">
      <c r="B443" s="19"/>
      <c r="C443" s="1"/>
      <c r="D443" s="1"/>
      <c r="E443" s="1"/>
      <c r="F443" s="39"/>
    </row>
    <row r="444" spans="2:6" ht="14.25">
      <c r="B444" s="19"/>
      <c r="C444" s="1"/>
      <c r="D444" s="1"/>
      <c r="E444" s="1"/>
      <c r="F444" s="39"/>
    </row>
    <row r="445" spans="2:6" ht="14.25">
      <c r="B445" s="19"/>
      <c r="C445" s="1"/>
      <c r="D445" s="1"/>
      <c r="E445" s="1"/>
      <c r="F445" s="39"/>
    </row>
    <row r="446" spans="2:6" ht="14.25">
      <c r="B446" s="19"/>
      <c r="C446" s="1"/>
      <c r="D446" s="1"/>
      <c r="E446" s="1"/>
      <c r="F446" s="39"/>
    </row>
    <row r="447" spans="2:6" ht="14.25">
      <c r="B447" s="19"/>
      <c r="C447" s="1"/>
      <c r="D447" s="1"/>
      <c r="E447" s="1"/>
      <c r="F447" s="39"/>
    </row>
    <row r="448" spans="2:6" ht="14.25">
      <c r="B448" s="19"/>
      <c r="C448" s="1"/>
      <c r="D448" s="1"/>
      <c r="E448" s="1"/>
      <c r="F448" s="39"/>
    </row>
    <row r="449" spans="2:6" ht="14.25">
      <c r="B449" s="19"/>
      <c r="C449" s="1"/>
      <c r="D449" s="1"/>
      <c r="E449" s="1"/>
      <c r="F449" s="39"/>
    </row>
    <row r="450" spans="2:6" ht="14.25">
      <c r="B450" s="19"/>
      <c r="C450" s="1"/>
      <c r="D450" s="1"/>
      <c r="E450" s="1"/>
      <c r="F450" s="39"/>
    </row>
    <row r="451" spans="2:6" ht="14.25">
      <c r="B451" s="19"/>
      <c r="C451" s="1"/>
      <c r="D451" s="1"/>
      <c r="E451" s="1"/>
      <c r="F451" s="39"/>
    </row>
    <row r="452" spans="2:6" ht="14.25">
      <c r="B452" s="19"/>
      <c r="C452" s="1"/>
      <c r="D452" s="1"/>
      <c r="E452" s="1"/>
      <c r="F452" s="39"/>
    </row>
    <row r="453" spans="2:6" ht="14.25">
      <c r="B453" s="19"/>
      <c r="C453" s="1"/>
      <c r="D453" s="1"/>
      <c r="E453" s="1"/>
      <c r="F453" s="39"/>
    </row>
    <row r="454" spans="2:6" ht="14.25">
      <c r="B454" s="19"/>
      <c r="C454" s="1"/>
      <c r="D454" s="1"/>
      <c r="E454" s="1"/>
      <c r="F454" s="39"/>
    </row>
    <row r="455" spans="2:6" ht="14.25">
      <c r="B455" s="19"/>
      <c r="C455" s="1"/>
      <c r="D455" s="1"/>
      <c r="E455" s="1"/>
      <c r="F455" s="39"/>
    </row>
    <row r="456" spans="2:6" ht="14.25">
      <c r="B456" s="19"/>
      <c r="C456" s="1"/>
      <c r="D456" s="1"/>
      <c r="E456" s="1"/>
      <c r="F456" s="39"/>
    </row>
    <row r="457" spans="2:6" ht="14.25">
      <c r="B457" s="19"/>
      <c r="C457" s="1"/>
      <c r="D457" s="1"/>
      <c r="E457" s="1"/>
      <c r="F457" s="39"/>
    </row>
    <row r="458" spans="2:6" ht="14.25">
      <c r="B458" s="19"/>
      <c r="C458" s="1"/>
      <c r="D458" s="1"/>
      <c r="E458" s="1"/>
      <c r="F458" s="39"/>
    </row>
    <row r="459" spans="2:6" ht="14.25">
      <c r="B459" s="19"/>
      <c r="C459" s="1"/>
      <c r="D459" s="1"/>
      <c r="E459" s="1"/>
      <c r="F459" s="39"/>
    </row>
    <row r="460" spans="2:6" ht="14.25">
      <c r="B460" s="19"/>
      <c r="C460" s="1"/>
      <c r="D460" s="1"/>
      <c r="E460" s="1"/>
      <c r="F460" s="39"/>
    </row>
    <row r="461" spans="2:6" ht="14.25">
      <c r="B461" s="19"/>
      <c r="C461" s="1"/>
      <c r="D461" s="1"/>
      <c r="E461" s="1"/>
      <c r="F461" s="39"/>
    </row>
    <row r="462" spans="2:6" ht="14.25">
      <c r="B462" s="19"/>
      <c r="C462" s="1"/>
      <c r="D462" s="1"/>
      <c r="E462" s="1"/>
      <c r="F462" s="39"/>
    </row>
    <row r="463" spans="2:6" ht="14.25">
      <c r="B463" s="19"/>
      <c r="C463" s="1"/>
      <c r="D463" s="1"/>
      <c r="E463" s="1"/>
      <c r="F463" s="39"/>
    </row>
    <row r="464" spans="2:6" ht="14.25">
      <c r="B464" s="19"/>
      <c r="C464" s="1"/>
      <c r="D464" s="1"/>
      <c r="E464" s="1"/>
      <c r="F464" s="39"/>
    </row>
    <row r="465" spans="2:6" ht="14.25">
      <c r="B465" s="19"/>
      <c r="C465" s="1"/>
      <c r="D465" s="1"/>
      <c r="E465" s="1"/>
      <c r="F465" s="39"/>
    </row>
    <row r="466" spans="2:6" ht="14.25">
      <c r="B466" s="19"/>
      <c r="C466" s="1"/>
      <c r="D466" s="1"/>
      <c r="E466" s="1"/>
      <c r="F466" s="39"/>
    </row>
    <row r="467" spans="2:6" ht="14.25">
      <c r="B467" s="19"/>
      <c r="C467" s="1"/>
      <c r="D467" s="1"/>
      <c r="E467" s="1"/>
      <c r="F467" s="39"/>
    </row>
    <row r="468" spans="2:6" ht="14.25">
      <c r="B468" s="19"/>
      <c r="C468" s="1"/>
      <c r="D468" s="1"/>
      <c r="E468" s="1"/>
      <c r="F468" s="39"/>
    </row>
    <row r="469" spans="2:6" ht="14.25">
      <c r="B469" s="19"/>
      <c r="C469" s="1"/>
      <c r="D469" s="1"/>
      <c r="E469" s="1"/>
      <c r="F469" s="39"/>
    </row>
    <row r="470" spans="2:6" ht="14.25">
      <c r="B470" s="19"/>
      <c r="C470" s="1"/>
      <c r="D470" s="1"/>
      <c r="E470" s="1"/>
      <c r="F470" s="39"/>
    </row>
    <row r="471" spans="2:6" ht="14.25">
      <c r="B471" s="19"/>
      <c r="C471" s="1"/>
      <c r="D471" s="1"/>
      <c r="E471" s="1"/>
      <c r="F471" s="39"/>
    </row>
    <row r="472" spans="2:6" ht="14.25">
      <c r="B472" s="19"/>
      <c r="C472" s="1"/>
      <c r="D472" s="1"/>
      <c r="E472" s="1"/>
      <c r="F472" s="39"/>
    </row>
    <row r="473" spans="2:6" ht="14.25">
      <c r="B473" s="19"/>
      <c r="C473" s="1"/>
      <c r="D473" s="1"/>
      <c r="E473" s="1"/>
      <c r="F473" s="39"/>
    </row>
    <row r="474" spans="2:6" ht="14.25">
      <c r="B474" s="19"/>
      <c r="C474" s="1"/>
      <c r="D474" s="1"/>
      <c r="E474" s="1"/>
      <c r="F474" s="39"/>
    </row>
    <row r="475" spans="2:6" ht="14.25">
      <c r="B475" s="19"/>
      <c r="C475" s="1"/>
      <c r="D475" s="1"/>
      <c r="E475" s="1"/>
      <c r="F475" s="39"/>
    </row>
    <row r="476" spans="2:6" ht="14.25">
      <c r="B476" s="19"/>
      <c r="C476" s="1"/>
      <c r="D476" s="1"/>
      <c r="E476" s="1"/>
      <c r="F476" s="39"/>
    </row>
    <row r="477" spans="2:6" ht="14.25">
      <c r="B477" s="19"/>
      <c r="C477" s="1"/>
      <c r="D477" s="1"/>
      <c r="E477" s="1"/>
      <c r="F477" s="39"/>
    </row>
    <row r="478" spans="2:6" ht="14.25">
      <c r="B478" s="19"/>
      <c r="C478" s="1"/>
      <c r="D478" s="1"/>
      <c r="E478" s="1"/>
      <c r="F478" s="39"/>
    </row>
    <row r="479" spans="2:6" ht="14.25">
      <c r="B479" s="19"/>
      <c r="C479" s="1"/>
      <c r="D479" s="1"/>
      <c r="E479" s="1"/>
      <c r="F479" s="39"/>
    </row>
    <row r="480" spans="2:6" ht="14.25">
      <c r="B480" s="19"/>
      <c r="C480" s="1"/>
      <c r="D480" s="1"/>
      <c r="E480" s="1"/>
      <c r="F480" s="39"/>
    </row>
    <row r="481" spans="2:6" ht="14.25">
      <c r="B481" s="19"/>
      <c r="C481" s="1"/>
      <c r="D481" s="1"/>
      <c r="E481" s="1"/>
      <c r="F481" s="39"/>
    </row>
  </sheetData>
  <sheetProtection password="CED0" sheet="1"/>
  <mergeCells count="52">
    <mergeCell ref="B128:D128"/>
    <mergeCell ref="B129:D129"/>
    <mergeCell ref="B130:D130"/>
    <mergeCell ref="B176:D176"/>
    <mergeCell ref="B177:D177"/>
    <mergeCell ref="B159:D159"/>
    <mergeCell ref="B175:D175"/>
    <mergeCell ref="A15:A16"/>
    <mergeCell ref="C15:C16"/>
    <mergeCell ref="D15:D16"/>
    <mergeCell ref="E15:E16"/>
    <mergeCell ref="F15:F16"/>
    <mergeCell ref="B58:D58"/>
    <mergeCell ref="C9:C10"/>
    <mergeCell ref="D9:D10"/>
    <mergeCell ref="E9:E10"/>
    <mergeCell ref="F9:F10"/>
    <mergeCell ref="A13:A14"/>
    <mergeCell ref="C13:C14"/>
    <mergeCell ref="D13:D14"/>
    <mergeCell ref="E13:E14"/>
    <mergeCell ref="F13:F14"/>
    <mergeCell ref="A7:A8"/>
    <mergeCell ref="C7:C8"/>
    <mergeCell ref="D7:D8"/>
    <mergeCell ref="E7:E8"/>
    <mergeCell ref="F7:F8"/>
    <mergeCell ref="A11:A12"/>
    <mergeCell ref="C11:C12"/>
    <mergeCell ref="D11:D12"/>
    <mergeCell ref="E11:E12"/>
    <mergeCell ref="F11:F12"/>
    <mergeCell ref="D197:E197"/>
    <mergeCell ref="D198:E198"/>
    <mergeCell ref="A182:F182"/>
    <mergeCell ref="B184:D184"/>
    <mergeCell ref="A5:A6"/>
    <mergeCell ref="C5:C6"/>
    <mergeCell ref="D5:D6"/>
    <mergeCell ref="E5:E6"/>
    <mergeCell ref="A9:A10"/>
    <mergeCell ref="F5:F6"/>
    <mergeCell ref="C17:C18"/>
    <mergeCell ref="D17:D18"/>
    <mergeCell ref="E17:E18"/>
    <mergeCell ref="F17:F18"/>
    <mergeCell ref="B19:E19"/>
    <mergeCell ref="D196:E196"/>
    <mergeCell ref="B74:D74"/>
    <mergeCell ref="B90:D90"/>
    <mergeCell ref="B106:D106"/>
    <mergeCell ref="B117:D117"/>
  </mergeCells>
  <printOptions/>
  <pageMargins left="0.9448818897637796" right="0.31496062992125984" top="0.7480314960629921" bottom="0.4724409448818898" header="0.31496062992125984" footer="0.31496062992125984"/>
  <pageSetup horizontalDpi="600" verticalDpi="600" orientation="portrait" paperSize="9" r:id="rId1"/>
  <headerFooter>
    <oddHeader>&amp;C&amp;"Arial,Podebljano"TROŠKOVNIK &amp;"Arial,Uobičajeno"
OBORINSKA ODVODNJA NASELJA TRG U OZLJU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</dc:creator>
  <cp:keywords/>
  <dc:description/>
  <cp:lastModifiedBy>Vladimir Žakula</cp:lastModifiedBy>
  <cp:lastPrinted>2017-07-24T08:34:43Z</cp:lastPrinted>
  <dcterms:created xsi:type="dcterms:W3CDTF">2013-07-11T06:33:02Z</dcterms:created>
  <dcterms:modified xsi:type="dcterms:W3CDTF">2017-07-24T08:35:31Z</dcterms:modified>
  <cp:category/>
  <cp:version/>
  <cp:contentType/>
  <cp:contentStatus/>
</cp:coreProperties>
</file>